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X:\Project\AIDD PNS Performance Measures\01.05819.010.010\Task 4 - Synthesis and Revision\"/>
    </mc:Choice>
  </mc:AlternateContent>
  <xr:revisionPtr revIDLastSave="0" documentId="8_{7622ED10-AAFD-47FD-ABFA-2480080CCAD1}" xr6:coauthVersionLast="47" xr6:coauthVersionMax="47" xr10:uidLastSave="{00000000-0000-0000-0000-000000000000}"/>
  <bookViews>
    <workbookView xWindow="-108" yWindow="-108" windowWidth="23256" windowHeight="12576" tabRatio="884" xr2:uid="{11771D0A-905C-4A59-B847-6DC2B044D11A}"/>
  </bookViews>
  <sheets>
    <sheet name="Instructions" sheetId="13" r:id="rId1"/>
    <sheet name="Year 1" sheetId="2" r:id="rId2"/>
    <sheet name="Year 2" sheetId="20" r:id="rId3"/>
    <sheet name="Year 3" sheetId="21" r:id="rId4"/>
    <sheet name="Year 4" sheetId="19" r:id="rId5"/>
    <sheet name="Year 5" sheetId="18" r:id="rId6"/>
    <sheet name="Summary A" sheetId="1" r:id="rId7"/>
    <sheet name="Summary B - Goals" sheetId="12" r:id="rId8"/>
    <sheet name="Cumulative Summary" sheetId="10" r:id="rId9"/>
  </sheets>
  <definedNames>
    <definedName name="_xlnm.Print_Area" localSheetId="8">'Cumulative Summary'!$A$1:$AS$31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1" l="1"/>
  <c r="E36" i="1"/>
  <c r="E35" i="1"/>
  <c r="E62" i="1"/>
  <c r="E65" i="1"/>
  <c r="E64" i="1"/>
  <c r="E63" i="1"/>
  <c r="E60" i="1"/>
  <c r="E59" i="1"/>
  <c r="E51" i="1"/>
  <c r="E50" i="1"/>
  <c r="E49" i="1"/>
  <c r="E46" i="1"/>
  <c r="E45" i="1"/>
  <c r="B86" i="18"/>
  <c r="C62" i="1" s="1"/>
  <c r="C86" i="18"/>
  <c r="D62" i="1" s="1"/>
  <c r="C82" i="19"/>
  <c r="B82" i="19"/>
  <c r="E19" i="1"/>
  <c r="E11" i="10"/>
  <c r="E13" i="10"/>
  <c r="C92" i="19"/>
  <c r="C111" i="19"/>
  <c r="D51" i="1" s="1"/>
  <c r="E9" i="10"/>
  <c r="E7" i="10"/>
  <c r="E12" i="10"/>
  <c r="E10" i="10"/>
  <c r="E8" i="10"/>
  <c r="E6" i="10"/>
  <c r="C169" i="12"/>
  <c r="C168" i="12"/>
  <c r="C167" i="12"/>
  <c r="C166" i="12"/>
  <c r="C165" i="12"/>
  <c r="C164" i="12"/>
  <c r="C163" i="12"/>
  <c r="C162" i="12"/>
  <c r="C161" i="12"/>
  <c r="C160" i="12"/>
  <c r="C159" i="12"/>
  <c r="C158" i="12"/>
  <c r="B169" i="12"/>
  <c r="B168" i="12"/>
  <c r="B167" i="12"/>
  <c r="B166" i="12"/>
  <c r="B165" i="12"/>
  <c r="B164" i="12"/>
  <c r="B163" i="12"/>
  <c r="B162" i="12"/>
  <c r="B161" i="12"/>
  <c r="B160" i="12"/>
  <c r="B159" i="12"/>
  <c r="B158" i="12"/>
  <c r="B153" i="12"/>
  <c r="B152" i="12"/>
  <c r="B151" i="12"/>
  <c r="B150" i="12"/>
  <c r="B148" i="12"/>
  <c r="B147" i="12"/>
  <c r="B146" i="12"/>
  <c r="B145" i="12"/>
  <c r="B144" i="12"/>
  <c r="B143" i="12"/>
  <c r="B142" i="12"/>
  <c r="C135" i="12"/>
  <c r="C134" i="12"/>
  <c r="C133" i="12"/>
  <c r="C132" i="12"/>
  <c r="C131" i="12"/>
  <c r="C130" i="12"/>
  <c r="C129" i="12"/>
  <c r="C128" i="12"/>
  <c r="C127" i="12"/>
  <c r="C126" i="12"/>
  <c r="C125" i="12"/>
  <c r="C124" i="12"/>
  <c r="B135" i="12"/>
  <c r="B134" i="12"/>
  <c r="B133" i="12"/>
  <c r="B132" i="12"/>
  <c r="B131" i="12"/>
  <c r="B130" i="12"/>
  <c r="B129" i="12"/>
  <c r="B128" i="12"/>
  <c r="B127" i="12"/>
  <c r="B126" i="12"/>
  <c r="B125" i="12"/>
  <c r="B124" i="12"/>
  <c r="B22" i="12"/>
  <c r="B119" i="12"/>
  <c r="B118" i="12"/>
  <c r="B117" i="12"/>
  <c r="B116" i="12"/>
  <c r="B114" i="12"/>
  <c r="B113" i="12"/>
  <c r="B112" i="12"/>
  <c r="B111" i="12"/>
  <c r="B110" i="12"/>
  <c r="B109" i="12"/>
  <c r="B108" i="12"/>
  <c r="C101" i="12"/>
  <c r="C100" i="12"/>
  <c r="C99" i="12"/>
  <c r="C98" i="12"/>
  <c r="C97" i="12"/>
  <c r="C96" i="12"/>
  <c r="C95" i="12"/>
  <c r="C94" i="12"/>
  <c r="C93" i="12"/>
  <c r="C92" i="12"/>
  <c r="C91" i="12"/>
  <c r="C90" i="12"/>
  <c r="B101" i="12"/>
  <c r="B100" i="12"/>
  <c r="B99" i="12"/>
  <c r="B98" i="12"/>
  <c r="B97" i="12"/>
  <c r="B96" i="12"/>
  <c r="B95" i="12"/>
  <c r="B94" i="12"/>
  <c r="B93" i="12"/>
  <c r="B92" i="12"/>
  <c r="B91" i="12"/>
  <c r="B90" i="12"/>
  <c r="B85" i="12"/>
  <c r="B84" i="12"/>
  <c r="B83" i="12"/>
  <c r="B82" i="12"/>
  <c r="B80" i="12"/>
  <c r="B79" i="12"/>
  <c r="B78" i="12"/>
  <c r="B77" i="12"/>
  <c r="B76" i="12"/>
  <c r="B75" i="12"/>
  <c r="B74" i="12"/>
  <c r="C67" i="12"/>
  <c r="C66" i="12"/>
  <c r="C65" i="12"/>
  <c r="C64" i="12"/>
  <c r="C63" i="12"/>
  <c r="C62" i="12"/>
  <c r="C61" i="12"/>
  <c r="C60" i="12"/>
  <c r="C59" i="12"/>
  <c r="C58" i="12"/>
  <c r="C57" i="12"/>
  <c r="C56" i="12"/>
  <c r="B67" i="12"/>
  <c r="B66" i="12"/>
  <c r="B65" i="12"/>
  <c r="B64" i="12"/>
  <c r="B63" i="12"/>
  <c r="B62" i="12"/>
  <c r="B61" i="12"/>
  <c r="B60" i="12"/>
  <c r="B59" i="12"/>
  <c r="B58" i="12"/>
  <c r="B57" i="12"/>
  <c r="B56" i="12"/>
  <c r="C33" i="12"/>
  <c r="C32" i="12"/>
  <c r="C31" i="12"/>
  <c r="C30" i="12"/>
  <c r="C29" i="12"/>
  <c r="C28" i="12"/>
  <c r="C27" i="12"/>
  <c r="C26" i="12"/>
  <c r="C25" i="12"/>
  <c r="C24" i="12"/>
  <c r="C23" i="12"/>
  <c r="C22" i="12"/>
  <c r="B33" i="12"/>
  <c r="B32" i="12"/>
  <c r="B31" i="12"/>
  <c r="B30" i="12"/>
  <c r="B29" i="12"/>
  <c r="B28" i="12"/>
  <c r="B27" i="12"/>
  <c r="B26" i="12"/>
  <c r="B25" i="12"/>
  <c r="B24" i="12"/>
  <c r="B23" i="12"/>
  <c r="B49" i="12"/>
  <c r="B48" i="12"/>
  <c r="B51" i="12"/>
  <c r="B50" i="12"/>
  <c r="B16" i="12"/>
  <c r="B15" i="12"/>
  <c r="B14" i="12"/>
  <c r="B12" i="12"/>
  <c r="B11" i="12"/>
  <c r="B9" i="12"/>
  <c r="B8" i="12"/>
  <c r="B7" i="12"/>
  <c r="B6" i="12"/>
  <c r="B46" i="12"/>
  <c r="B45" i="12"/>
  <c r="B44" i="12"/>
  <c r="B10" i="12"/>
  <c r="B43" i="12"/>
  <c r="B42" i="12"/>
  <c r="B41" i="12"/>
  <c r="B40" i="12"/>
  <c r="E33" i="1"/>
  <c r="E32" i="1"/>
  <c r="E23" i="1"/>
  <c r="E10" i="1"/>
  <c r="E24" i="1"/>
  <c r="E22" i="1"/>
  <c r="E20" i="1"/>
  <c r="C102" i="21"/>
  <c r="D37" i="1" s="1"/>
  <c r="Q91" i="21"/>
  <c r="P91" i="21"/>
  <c r="Q90" i="21"/>
  <c r="P90" i="21"/>
  <c r="Q89" i="21"/>
  <c r="P89" i="21"/>
  <c r="P92" i="21" s="1"/>
  <c r="B92" i="21" s="1"/>
  <c r="C36" i="1" s="1"/>
  <c r="C83" i="21"/>
  <c r="D35" i="1" s="1"/>
  <c r="B83" i="21"/>
  <c r="C35" i="1" s="1"/>
  <c r="Q33" i="21"/>
  <c r="P33" i="21"/>
  <c r="Q32" i="21"/>
  <c r="P32" i="21"/>
  <c r="Q31" i="21"/>
  <c r="Q35" i="21" s="1"/>
  <c r="D35" i="21" s="1"/>
  <c r="D33" i="1" s="1"/>
  <c r="P31" i="21"/>
  <c r="Q8" i="21"/>
  <c r="P8" i="21"/>
  <c r="Q7" i="21"/>
  <c r="P7" i="21"/>
  <c r="Q6" i="21"/>
  <c r="P6" i="21"/>
  <c r="Q5" i="21"/>
  <c r="P5" i="21"/>
  <c r="C102" i="20"/>
  <c r="D24" i="1" s="1"/>
  <c r="Q91" i="20"/>
  <c r="P91" i="20"/>
  <c r="Q90" i="20"/>
  <c r="P90" i="20"/>
  <c r="Q89" i="20"/>
  <c r="P89" i="20"/>
  <c r="C83" i="20"/>
  <c r="D22" i="1" s="1"/>
  <c r="B83" i="20"/>
  <c r="C22" i="1" s="1"/>
  <c r="Q33" i="20"/>
  <c r="P33" i="20"/>
  <c r="Q32" i="20"/>
  <c r="P32" i="20"/>
  <c r="Q31" i="20"/>
  <c r="P31" i="20"/>
  <c r="Q8" i="20"/>
  <c r="P8" i="20"/>
  <c r="Q7" i="20"/>
  <c r="P7" i="20"/>
  <c r="Q6" i="20"/>
  <c r="P6" i="20"/>
  <c r="Q5" i="20"/>
  <c r="P5" i="20"/>
  <c r="Q100" i="19"/>
  <c r="P100" i="19"/>
  <c r="Q99" i="19"/>
  <c r="P99" i="19"/>
  <c r="Q98" i="19"/>
  <c r="P98" i="19"/>
  <c r="Q105" i="18"/>
  <c r="P105" i="18"/>
  <c r="Q104" i="18"/>
  <c r="P104" i="18"/>
  <c r="Q103" i="18"/>
  <c r="P103" i="18"/>
  <c r="Q91" i="2"/>
  <c r="P91" i="2"/>
  <c r="Q90" i="2"/>
  <c r="P90" i="2"/>
  <c r="Q89" i="2"/>
  <c r="P89" i="2"/>
  <c r="Q33" i="19"/>
  <c r="P33" i="19"/>
  <c r="Q32" i="19"/>
  <c r="P32" i="19"/>
  <c r="Q31" i="19"/>
  <c r="P31" i="19"/>
  <c r="Q8" i="19"/>
  <c r="P8" i="19"/>
  <c r="Q7" i="19"/>
  <c r="P7" i="19"/>
  <c r="Q6" i="19"/>
  <c r="P6" i="19"/>
  <c r="Q5" i="19"/>
  <c r="P5" i="19"/>
  <c r="Q33" i="18"/>
  <c r="P33" i="18"/>
  <c r="Q32" i="18"/>
  <c r="P32" i="18"/>
  <c r="Q31" i="18"/>
  <c r="P31" i="18"/>
  <c r="Q8" i="18"/>
  <c r="P8" i="18"/>
  <c r="Q7" i="18"/>
  <c r="P7" i="18"/>
  <c r="Q6" i="18"/>
  <c r="P6" i="18"/>
  <c r="Q5" i="18"/>
  <c r="P5" i="18"/>
  <c r="Q33" i="2"/>
  <c r="P33" i="2"/>
  <c r="Q32" i="2"/>
  <c r="P32" i="2"/>
  <c r="Q31" i="2"/>
  <c r="P31" i="2"/>
  <c r="P6" i="2"/>
  <c r="P7" i="2"/>
  <c r="P8" i="2"/>
  <c r="P5" i="2"/>
  <c r="Q8" i="2"/>
  <c r="Q7" i="2"/>
  <c r="Q6" i="2"/>
  <c r="Q5" i="2"/>
  <c r="Q92" i="21" l="1"/>
  <c r="C92" i="21" s="1"/>
  <c r="D36" i="1" s="1"/>
  <c r="B171" i="12"/>
  <c r="D13" i="10" s="1"/>
  <c r="P35" i="21"/>
  <c r="B35" i="21" s="1"/>
  <c r="C33" i="1" s="1"/>
  <c r="P92" i="20"/>
  <c r="B92" i="20" s="1"/>
  <c r="C23" i="1" s="1"/>
  <c r="Q92" i="20"/>
  <c r="C92" i="20" s="1"/>
  <c r="D23" i="1" s="1"/>
  <c r="Q35" i="20"/>
  <c r="D35" i="20" s="1"/>
  <c r="D20" i="1" s="1"/>
  <c r="P35" i="20"/>
  <c r="B35" i="20" s="1"/>
  <c r="C20" i="1" s="1"/>
  <c r="P9" i="20"/>
  <c r="B9" i="20" s="1"/>
  <c r="C19" i="1" s="1"/>
  <c r="C26" i="1" s="1"/>
  <c r="C6" i="10" s="1"/>
  <c r="Q9" i="20"/>
  <c r="C9" i="20" s="1"/>
  <c r="D19" i="1" s="1"/>
  <c r="D49" i="1"/>
  <c r="D53" i="1" s="1"/>
  <c r="D10" i="10" s="1"/>
  <c r="B154" i="12"/>
  <c r="C13" i="10" s="1"/>
  <c r="B137" i="12"/>
  <c r="D11" i="10" s="1"/>
  <c r="P101" i="19"/>
  <c r="B101" i="19" s="1"/>
  <c r="C50" i="1" s="1"/>
  <c r="Q101" i="19"/>
  <c r="C101" i="19" s="1"/>
  <c r="D50" i="1" s="1"/>
  <c r="B103" i="12"/>
  <c r="D9" i="10" s="1"/>
  <c r="B120" i="12"/>
  <c r="C11" i="10" s="1"/>
  <c r="B69" i="12"/>
  <c r="D7" i="10" s="1"/>
  <c r="B86" i="12"/>
  <c r="C9" i="10" s="1"/>
  <c r="B52" i="12"/>
  <c r="C7" i="10" s="1"/>
  <c r="Q9" i="21"/>
  <c r="C9" i="21" s="1"/>
  <c r="D32" i="1" s="1"/>
  <c r="D39" i="1" s="1"/>
  <c r="D8" i="10" s="1"/>
  <c r="P9" i="21"/>
  <c r="B9" i="21" s="1"/>
  <c r="C32" i="1" s="1"/>
  <c r="C39" i="1" s="1"/>
  <c r="C8" i="10" s="1"/>
  <c r="P106" i="18"/>
  <c r="B106" i="18" s="1"/>
  <c r="C64" i="1" s="1"/>
  <c r="Q106" i="18"/>
  <c r="C106" i="18" s="1"/>
  <c r="D64" i="1" s="1"/>
  <c r="Q92" i="2"/>
  <c r="C92" i="2" s="1"/>
  <c r="D10" i="1" s="1"/>
  <c r="P92" i="2"/>
  <c r="B92" i="2" s="1"/>
  <c r="C10" i="1" s="1"/>
  <c r="P35" i="19"/>
  <c r="B35" i="19" s="1"/>
  <c r="C46" i="1" s="1"/>
  <c r="P9" i="19"/>
  <c r="B9" i="19" s="1"/>
  <c r="C45" i="1" s="1"/>
  <c r="Q9" i="19"/>
  <c r="C9" i="19" s="1"/>
  <c r="D45" i="1" s="1"/>
  <c r="Q35" i="19"/>
  <c r="D35" i="19" s="1"/>
  <c r="D46" i="1" s="1"/>
  <c r="P9" i="18"/>
  <c r="B9" i="18" s="1"/>
  <c r="C59" i="1" s="1"/>
  <c r="P35" i="18"/>
  <c r="B35" i="18" s="1"/>
  <c r="C60" i="1" s="1"/>
  <c r="Q9" i="18"/>
  <c r="C9" i="18" s="1"/>
  <c r="D59" i="1" s="1"/>
  <c r="Q35" i="18"/>
  <c r="D35" i="18" s="1"/>
  <c r="D60" i="1" s="1"/>
  <c r="Q35" i="2"/>
  <c r="D35" i="2" s="1"/>
  <c r="D7" i="1" s="1"/>
  <c r="P35" i="2"/>
  <c r="B35" i="2" s="1"/>
  <c r="C7" i="1" s="1"/>
  <c r="Q9" i="2"/>
  <c r="P9" i="2"/>
  <c r="D26" i="1" l="1"/>
  <c r="D6" i="10" s="1"/>
  <c r="C9" i="2"/>
  <c r="D6" i="1" s="1"/>
  <c r="B9" i="2"/>
  <c r="C6" i="1" s="1"/>
  <c r="B92" i="19"/>
  <c r="C116" i="18"/>
  <c r="D65" i="1" s="1"/>
  <c r="C97" i="18"/>
  <c r="D63" i="1" s="1"/>
  <c r="B97" i="18"/>
  <c r="C63" i="1" s="1"/>
  <c r="C67" i="1" l="1"/>
  <c r="C12" i="10" s="1"/>
  <c r="D67" i="1"/>
  <c r="D12" i="10" s="1"/>
  <c r="C53" i="1"/>
  <c r="C10" i="10" s="1"/>
  <c r="C49" i="1"/>
  <c r="E11" i="1"/>
  <c r="E9" i="1"/>
  <c r="E7" i="1"/>
  <c r="E6" i="1"/>
  <c r="E5" i="10" l="1"/>
  <c r="C102" i="2"/>
  <c r="D11" i="1" s="1"/>
  <c r="C83" i="2"/>
  <c r="D9" i="1" s="1"/>
  <c r="B83" i="2"/>
  <c r="C9" i="1" s="1"/>
  <c r="C13" i="1" s="1"/>
  <c r="E4" i="10"/>
  <c r="B17" i="12"/>
  <c r="D13" i="1" l="1"/>
  <c r="B35" i="12"/>
  <c r="D5" i="10" s="1"/>
  <c r="B18" i="12"/>
  <c r="C5" i="10" s="1"/>
  <c r="D4" i="10" l="1"/>
  <c r="C4" i="10" l="1"/>
</calcChain>
</file>

<file path=xl/sharedStrings.xml><?xml version="1.0" encoding="utf-8"?>
<sst xmlns="http://schemas.openxmlformats.org/spreadsheetml/2006/main" count="1093" uniqueCount="221">
  <si>
    <t xml:space="preserve">[Section 124(c)(3)] - The plan shall describe the results of a comprehensive review and analysis of the extent to which services, supports, and other assistance are available to individuals with developmental disabilities and their families, and the extent of unmet needs for services, supports, and other assistance for those individuals and their families, in the State.  </t>
  </si>
  <si>
    <t>Item</t>
  </si>
  <si>
    <t>Open text box</t>
  </si>
  <si>
    <t xml:space="preserve">[Section 124 (B)-(L)] IN GENERAL.—The Council shall implement the State plan by conducting and supporting advocacy, capacity building, and systemic change activities such as those described in subparagraphs (B) through (L).  </t>
  </si>
  <si>
    <t>Answers</t>
  </si>
  <si>
    <t xml:space="preserve">[Section 124 (4)]; [Section 125 (c)(5) and (c)(7)] - Beginning in fiscal year 2002, the Council shall annually prepare and transmit to the Secretary a report. Each report shall be in a form prescribed by the Secretary by regulation under section 104(b). Each report shall contain information about the progress made by the Council in achieving the goals of the Council (as specified in section 124(c)(4)).   </t>
  </si>
  <si>
    <t>Use this scale to answer the following two questions:
☐ 1 = None of the outputs/outcomes were achieved
☐ 2 = Some but less than half of the outputs/outcomes were achieved
☐ 3 = Half of the outputs/outcomes were achieved
☐ 4 = More than half but not all of the outputs/outcomes were achieved
☐ 5 = All of the outputs/outcomes were achieved</t>
  </si>
  <si>
    <t>Answers - auto-calculated</t>
  </si>
  <si>
    <t>Action Items for AoD</t>
  </si>
  <si>
    <t>Section</t>
  </si>
  <si>
    <t>Section Title</t>
  </si>
  <si>
    <t>Does this section meet the requirements?</t>
  </si>
  <si>
    <t>Flagged for Follow Up?</t>
  </si>
  <si>
    <t>Comments</t>
  </si>
  <si>
    <t>Section 1</t>
  </si>
  <si>
    <t>Section 2</t>
  </si>
  <si>
    <t>Section 3</t>
  </si>
  <si>
    <t>Section 4</t>
  </si>
  <si>
    <t>Section 5</t>
  </si>
  <si>
    <t>CRA Update</t>
  </si>
  <si>
    <t>State Plan Implementation</t>
  </si>
  <si>
    <t>Progress Report/Examination of Goals</t>
  </si>
  <si>
    <t>Council Financial Information</t>
  </si>
  <si>
    <t>Goal</t>
  </si>
  <si>
    <t>Goal 1</t>
  </si>
  <si>
    <t>Goal 2</t>
  </si>
  <si>
    <t>Goal 3</t>
  </si>
  <si>
    <t>Goal 4</t>
  </si>
  <si>
    <t>Goal 5</t>
  </si>
  <si>
    <t>Goal 6</t>
  </si>
  <si>
    <t>Goal 7</t>
  </si>
  <si>
    <t>Summary of Compliance and Items for Follow Up</t>
  </si>
  <si>
    <t>Section 6</t>
  </si>
  <si>
    <t>Other</t>
  </si>
  <si>
    <t>Overall Goal Analysis</t>
  </si>
  <si>
    <t>Other (e.g., comments, follow-up, strengths, weaknesses)</t>
  </si>
  <si>
    <t>Goal 8</t>
  </si>
  <si>
    <t>Goal 9</t>
  </si>
  <si>
    <t>Goal 10</t>
  </si>
  <si>
    <t>Goal 11</t>
  </si>
  <si>
    <t>Goal 12</t>
  </si>
  <si>
    <t>Year</t>
  </si>
  <si>
    <t>Flagged for follow-up</t>
  </si>
  <si>
    <t>If yes, please describe.</t>
  </si>
  <si>
    <t>2. Which facilitators helped the Council achieve their outcomes?</t>
  </si>
  <si>
    <t>2a. Funding</t>
  </si>
  <si>
    <t>2b. Partnerships</t>
  </si>
  <si>
    <t>2c. State context (e.g., leadership changes, political climate)</t>
  </si>
  <si>
    <t>2d. Alignment with other initiatives</t>
  </si>
  <si>
    <t>2e. Other (please describe)</t>
  </si>
  <si>
    <t xml:space="preserve">3. Which barriers, if any, did the Council face in achieving their outcomes? </t>
  </si>
  <si>
    <t>3a. Funding</t>
  </si>
  <si>
    <t>3b. Partnerships</t>
  </si>
  <si>
    <t>3c. State context (e.g., leadership changes, political climate)</t>
  </si>
  <si>
    <t>3d. Changing priorities</t>
  </si>
  <si>
    <t>3e. Other (please describe)</t>
  </si>
  <si>
    <t>3f. If the Council did mention barriers, please identify any next steps for providing TA to the Council to help address barriers.</t>
  </si>
  <si>
    <t>4. Has the Council provided a description of how they will widely disseminate the annual report to affected constituencies and the general public and ensure that the report is available in accessible formats?</t>
  </si>
  <si>
    <t>5. Has the Council determined customer satisfaction with Council supported or conducted activities?</t>
  </si>
  <si>
    <t>6. Has the Council indicated they will use their lessons learned to impact their future work?</t>
  </si>
  <si>
    <t>Open Text Description</t>
  </si>
  <si>
    <t>Response</t>
  </si>
  <si>
    <t>Select "Yes" or "No".</t>
  </si>
  <si>
    <t>Select "fully" if all items are addressed
Select "partially" if some, but not all items are addressed
Select "not at all" if none of the items are addressed</t>
  </si>
  <si>
    <r>
      <t xml:space="preserve">Compliance Summary
</t>
    </r>
    <r>
      <rPr>
        <i/>
        <sz val="12"/>
        <color theme="1"/>
        <rFont val="Calibri"/>
        <family val="2"/>
        <scheme val="minor"/>
      </rPr>
      <t>This score will auto-populate based on the responses to items 1-4.</t>
    </r>
  </si>
  <si>
    <r>
      <t xml:space="preserve">1. Has the Council provided an </t>
    </r>
    <r>
      <rPr>
        <b/>
        <sz val="12"/>
        <color theme="1"/>
        <rFont val="Calibri"/>
        <family val="2"/>
        <scheme val="minor"/>
      </rPr>
      <t>UPDATE</t>
    </r>
    <r>
      <rPr>
        <sz val="12"/>
        <color theme="1"/>
        <rFont val="Calibri"/>
        <family val="2"/>
        <scheme val="minor"/>
      </rPr>
      <t xml:space="preserve"> to the Comprehensive Review and Analysis (CRA)?</t>
    </r>
  </si>
  <si>
    <r>
      <t xml:space="preserve">2. Does the CRA update include a description of which services, supports, and other assistance are </t>
    </r>
    <r>
      <rPr>
        <b/>
        <sz val="12"/>
        <color theme="1"/>
        <rFont val="Calibri"/>
        <family val="2"/>
        <scheme val="minor"/>
      </rPr>
      <t>available to and still needed by</t>
    </r>
    <r>
      <rPr>
        <sz val="12"/>
        <color theme="1"/>
        <rFont val="Calibri"/>
        <family val="2"/>
        <scheme val="minor"/>
      </rPr>
      <t xml:space="preserve"> individuals with developmental disabilities and their families in the State?</t>
    </r>
  </si>
  <si>
    <r>
      <t xml:space="preserve">3. Does the CRA update include a description of the quality of health care and other services, supports, and assistance that individuals with developmental disabilities in </t>
    </r>
    <r>
      <rPr>
        <b/>
        <sz val="12"/>
        <color theme="1"/>
        <rFont val="Calibri"/>
        <family val="2"/>
        <scheme val="minor"/>
      </rPr>
      <t>Intermediate Care Facilities</t>
    </r>
    <r>
      <rPr>
        <sz val="12"/>
        <color theme="1"/>
        <rFont val="Calibri"/>
        <family val="2"/>
        <scheme val="minor"/>
      </rPr>
      <t xml:space="preserve"> receive?</t>
    </r>
  </si>
  <si>
    <r>
      <t xml:space="preserve">4. Does the CRA update include a description of the quality of health care and other services, supports, and assistance that individuals with developmental disabilities served through </t>
    </r>
    <r>
      <rPr>
        <b/>
        <sz val="12"/>
        <color theme="1"/>
        <rFont val="Calibri"/>
        <family val="2"/>
        <scheme val="minor"/>
      </rPr>
      <t>home and community-based waivers</t>
    </r>
    <r>
      <rPr>
        <sz val="12"/>
        <color theme="1"/>
        <rFont val="Calibri"/>
        <family val="2"/>
        <scheme val="minor"/>
      </rPr>
      <t xml:space="preserve"> (authorized under section 1915(c) of the Social Security Act (42 U.S.C. 1396n(c)) receive?</t>
    </r>
  </si>
  <si>
    <t>Present in Plan Score</t>
  </si>
  <si>
    <t>Follow-Up Score</t>
  </si>
  <si>
    <t>Year 1</t>
  </si>
  <si>
    <t>Year 2</t>
  </si>
  <si>
    <t>Year 3</t>
  </si>
  <si>
    <t>Year 4</t>
  </si>
  <si>
    <t>Year 5</t>
  </si>
  <si>
    <t>Summary Information</t>
  </si>
  <si>
    <t>Summary A</t>
  </si>
  <si>
    <t>Summary B Goals</t>
  </si>
  <si>
    <t>Compliance Summary</t>
  </si>
  <si>
    <t>Meets Requirements?</t>
  </si>
  <si>
    <t>open text for comments</t>
  </si>
  <si>
    <t xml:space="preserve">1. Does the PPR indicate the need to amend the State Plan? If yes, where?
</t>
  </si>
  <si>
    <t xml:space="preserve">2. Does the PPR indicate the need to update the State Plan? If yes, where?
</t>
  </si>
  <si>
    <t>4. Has the Council included information on any deliverables or products?</t>
  </si>
  <si>
    <t>1. Has the Council completed the financial information section?</t>
  </si>
  <si>
    <t>Year 2: Summary of Compliance and Items for Follow-Up</t>
  </si>
  <si>
    <t>Year 1: Summary of Compliance and Items for Follow-Up</t>
  </si>
  <si>
    <t>Year 3: Summary of Compliance and Items for Follow-Up</t>
  </si>
  <si>
    <t>Year 4: Summary of Compliance and Items for Follow-Up</t>
  </si>
  <si>
    <t>Year 5: Summary of Compliance and Items for Follow-Up</t>
  </si>
  <si>
    <t>Year 2. Summary of Goals and Items for Follow-Up</t>
  </si>
  <si>
    <t>Year 3: Summary of Goals and Items for Follow-Up</t>
  </si>
  <si>
    <t>Year 1: Summary of Goals and Items for Follow-Up</t>
  </si>
  <si>
    <t>Year 4: Summary of Goals and Items for Follow-Up</t>
  </si>
  <si>
    <t>Year 5: Summary of Goals and Items for Follow-Up</t>
  </si>
  <si>
    <r>
      <t xml:space="preserve">Flag for follow up? </t>
    </r>
    <r>
      <rPr>
        <i/>
        <sz val="12"/>
        <color theme="1"/>
        <rFont val="Calibri"/>
        <family val="2"/>
        <scheme val="minor"/>
      </rPr>
      <t>Clicking yes flags it on the Summary tab</t>
    </r>
    <r>
      <rPr>
        <sz val="12"/>
        <color theme="1"/>
        <rFont val="Calibri"/>
        <family val="2"/>
        <scheme val="minor"/>
      </rPr>
      <t>.</t>
    </r>
  </si>
  <si>
    <r>
      <t xml:space="preserve">Compliance/Follow Up Summary
</t>
    </r>
    <r>
      <rPr>
        <i/>
        <sz val="12"/>
        <color theme="1"/>
        <rFont val="Calibri"/>
        <family val="2"/>
        <scheme val="minor"/>
      </rPr>
      <t>This score will auto-populate based on if any items are flagged.</t>
    </r>
  </si>
  <si>
    <r>
      <t xml:space="preserve">Flag this item for follow up? </t>
    </r>
    <r>
      <rPr>
        <i/>
        <sz val="12"/>
        <color theme="1"/>
        <rFont val="Calibri"/>
        <family val="2"/>
        <scheme val="minor"/>
      </rPr>
      <t>Selecting yes flags it on the Summary tab.</t>
    </r>
  </si>
  <si>
    <t>NA</t>
  </si>
  <si>
    <t>4 Year Overview</t>
  </si>
  <si>
    <t>5 Year Overview</t>
  </si>
  <si>
    <t>Use this scale to answer the following question
☐ 1 = Does not demonstrate progress towards or achieving impact
☐ 2 = Uses data to demonstrate progress towards or achieving impact
☐ 3 = Uses success stories from individuals with I/DD and/or their families
☐ 4 = Uses anecdotal narrative without data
☐ 5 = Other (please describe)</t>
  </si>
  <si>
    <t>Use this scale to answer the following questions
☐ 1 = not at all: none of the items are addressed
☐ 2 = partially: some, but not all items are addressed
☐ 3 =  fully: all items are addressed</t>
  </si>
  <si>
    <t>1. Has the Council demonstrated that this goal or objective meets the self-advocacy requirement of establishing Statewide Networks?</t>
  </si>
  <si>
    <t xml:space="preserve">
2. Has the Council demonstrated that this goal or objective meets the self-advocacy requirement of establishing Leadership Development activities?</t>
  </si>
  <si>
    <t xml:space="preserve">
3. Has the Council demonstrated that this goal or objective meets the self-advocacy requirement of Creating Cross Disability Coalitions?</t>
  </si>
  <si>
    <t>4. Has the Council provided a description of the resources they have made available to individuals with developmental disabilities to assist them in engaging in Council activities?</t>
  </si>
  <si>
    <t>5. Has the Council provided a description of the resources they have made available to individuals with developmental disabilities to assist them in engaging in activities undertaken by the Council in collaboration with other entities?</t>
  </si>
  <si>
    <r>
      <t xml:space="preserve">Meets Requirements? </t>
    </r>
    <r>
      <rPr>
        <i/>
        <sz val="12"/>
        <color theme="1"/>
        <rFont val="Calibri"/>
        <family val="2"/>
        <scheme val="minor"/>
      </rPr>
      <t xml:space="preserve">This is calculated on items </t>
    </r>
    <r>
      <rPr>
        <sz val="12"/>
        <color theme="1"/>
        <rFont val="Calibri"/>
        <family val="2"/>
        <scheme val="minor"/>
      </rPr>
      <t>1-5.</t>
    </r>
  </si>
  <si>
    <r>
      <t xml:space="preserve">Flag this item for follow up? </t>
    </r>
    <r>
      <rPr>
        <sz val="11"/>
        <color theme="1"/>
        <rFont val="Calibri"/>
        <family val="2"/>
        <scheme val="minor"/>
      </rPr>
      <t>Clicking yes highlights it on the Summanry tab.</t>
    </r>
  </si>
  <si>
    <t>Reviewers: Do not enter any data in this table; all information will automatically populate as you complete the Review Tool.</t>
  </si>
  <si>
    <t>Open Text Box</t>
  </si>
  <si>
    <r>
      <rPr>
        <b/>
        <sz val="11"/>
        <color theme="1"/>
        <rFont val="Calibri"/>
        <family val="2"/>
        <scheme val="minor"/>
      </rPr>
      <t>Oversight and Monitoring Notes</t>
    </r>
    <r>
      <rPr>
        <sz val="11"/>
        <color theme="1"/>
        <rFont val="Calibri"/>
        <family val="2"/>
        <scheme val="minor"/>
      </rPr>
      <t xml:space="preserve">
</t>
    </r>
    <r>
      <rPr>
        <i/>
        <sz val="11"/>
        <color theme="1"/>
        <rFont val="Calibri"/>
        <family val="2"/>
        <scheme val="minor"/>
      </rPr>
      <t xml:space="preserve">This is a place for AoD to input any additional comments/notes </t>
    </r>
  </si>
  <si>
    <t>See Summary B Tab.</t>
  </si>
  <si>
    <t>See Summary B Tab</t>
  </si>
  <si>
    <t xml:space="preserve">6. To what extent were the expected outputs identified in the annual work plan achieved? </t>
  </si>
  <si>
    <t xml:space="preserve">7. To what extent were the expected outcomes identified in the annual work plan achieved? </t>
  </si>
  <si>
    <t>8. To what extent does the council demonstrate that they are making progress toward or achieving impacts identified in the annual work plan?</t>
  </si>
  <si>
    <t>9. Do the narratives support the Council’s assessment of if their goals have been fully met, partially met, or not met?</t>
  </si>
  <si>
    <t>10. To what extent do the strategies and activities align with the outputs and outcomes?</t>
  </si>
  <si>
    <t>11. To what extent are performance measures (numbers) supported by the narrative description? Are there any variances or outliers noted in the Council’s report of performance measures and other data?</t>
  </si>
  <si>
    <r>
      <t xml:space="preserve">12. From the PPR, does AoD have a picture of the Council’s </t>
    </r>
    <r>
      <rPr>
        <b/>
        <sz val="12"/>
        <color theme="1"/>
        <rFont val="Calibri"/>
        <family val="2"/>
        <scheme val="minor"/>
      </rPr>
      <t>activities</t>
    </r>
    <r>
      <rPr>
        <sz val="12"/>
        <color theme="1"/>
        <rFont val="Calibri"/>
        <family val="2"/>
        <scheme val="minor"/>
      </rPr>
      <t xml:space="preserve"> and how well the Council is serving/reaching people? If no, reach out to the Council for more information as needed.</t>
    </r>
  </si>
  <si>
    <r>
      <rPr>
        <sz val="12"/>
        <color theme="1"/>
        <rFont val="Calibri"/>
        <family val="2"/>
        <scheme val="minor"/>
      </rPr>
      <t xml:space="preserve">1. Which strategies (if any) is the Council using? </t>
    </r>
    <r>
      <rPr>
        <i/>
        <sz val="12"/>
        <color theme="1"/>
        <rFont val="Calibri"/>
        <family val="2"/>
        <scheme val="minor"/>
      </rPr>
      <t>Please enter one or more of the following: outreach, training, technical assistance, supporting and educating communities, interagency collaboration and coordination, coordination with related Councils, barrier elimination, systems design and redesign, coalition development and citizenship participation, and informing policymakers.</t>
    </r>
  </si>
  <si>
    <t xml:space="preserve">2. Does the Council support and conduct, on a time-limited basis, activities to demonstrate new approaches to serving individuals with developmental disabilities that are a part of an overall strategy for systemic change? </t>
  </si>
  <si>
    <t xml:space="preserve">
3. Has the Council demonstrated that this goal or objective meets the self-advocacy requirement of establishing Statewide Networks?</t>
  </si>
  <si>
    <t xml:space="preserve">
4. Has the Council demonstrated that this goal or objective meets the self-advocacy requirement of establishing Leadership Development activities?</t>
  </si>
  <si>
    <t xml:space="preserve">
5. Has the Council demonstrated that this goal or objective meets the self-advocacy requirement of Creating Cross Disability Coalitions?</t>
  </si>
  <si>
    <t xml:space="preserve">6. To what extent is there a description of the activities implemented, including how the activity was implemented and barriers to their achievement? </t>
  </si>
  <si>
    <t>7. Has the Council provided a description of the resources they have made available to individuals with developmental disabilities to assist them in engaging in Council activities?</t>
  </si>
  <si>
    <t>8. Has the Council provided a description of the resources they have made available to individuals with developmental disabilities to assist them in engaging in activities undertaken by the Council in collaboration with other entities?</t>
  </si>
  <si>
    <t>open text box</t>
  </si>
  <si>
    <t>Please refer to Year 1 Section 3 Rows 61 and 62 to view responses.</t>
  </si>
  <si>
    <t>Section 5: Council Financial Information</t>
  </si>
  <si>
    <t>1. Summarize the Council's key takeaways, success stories, or promising practices.</t>
  </si>
  <si>
    <t>You may use this row to enter a keyword/phrase for each goal  (e.g., employment, transportation)</t>
  </si>
  <si>
    <t>You may use this row to enter a keyword/phrase for each goal (e.g., employment, transportation)</t>
  </si>
  <si>
    <t>Section 6: Measures of Collaboration</t>
  </si>
  <si>
    <t>Section 7: Other</t>
  </si>
  <si>
    <t>Flag this item for follow-up?</t>
  </si>
  <si>
    <t>1. Has the Council completed the measures of collaboration section?</t>
  </si>
  <si>
    <t>2. Has the Council identified issues or barriers that impact individuals with developmental disabilities and their families that the Council and other collaborators may have addressed during the  reporting period?</t>
  </si>
  <si>
    <t xml:space="preserve">3. Select one issue or barrier and describe the following: (a) the issue/barrier, (b) collaborative strategies to address the barriers and expected outcomes, (c) the DDC's specific role and responsibilites in this collaborative efforst, (d) identify any problems encountered as a result of the collabortaion, and (e) any unexpected benefits of the collaboration. </t>
  </si>
  <si>
    <t>Type or Select "Yes" or "No".</t>
  </si>
  <si>
    <t>2. Has the Council spent more than 30% of their funds on general management? If yes, the Council is out of compliance. Follow up with fiscal staff as needed. (Refer to line 5).</t>
  </si>
  <si>
    <t xml:space="preserve">3. What percent of funds have been returned to the government? Follow up with fiscal staff as needed. (Refer to line 8). </t>
  </si>
  <si>
    <t>4. What percent of funds are at risk of being returned to the government? Follow up with fiscal staff as needed. (Refer to line 7).</t>
  </si>
  <si>
    <t>Measures of Collaboration</t>
  </si>
  <si>
    <t>Section 7</t>
  </si>
  <si>
    <t>1. Has the Council demonstrated that one of their goals or objects meets the self-advocacy requirement, as stated in the DD act?</t>
  </si>
  <si>
    <t>2. Has the Council provided a description of the resources they have made available to individuals with developmental disabilities to assist them in engaging in Council activities?</t>
  </si>
  <si>
    <t>3. Has the Council provided a description of the resources they have made available to individuals with developmental disabilities to assist them in engaging in activities undertaken by the Council in collaboration with other entities?</t>
  </si>
  <si>
    <t xml:space="preserve">4. To what extent were the expected outputs identified in the annual work plan achieved? </t>
  </si>
  <si>
    <t xml:space="preserve">5. To what extent were the expected outcomes identified in the annual work plan achieved? </t>
  </si>
  <si>
    <t>6. To what extent does the council demonstrate that they are making progress toward or achieving impacts identified in the annual work plan?</t>
  </si>
  <si>
    <t>7. To what extent do the strategies and activities align with the outputs and outcomes?</t>
  </si>
  <si>
    <t>8. Do the narratives support the Council’s assessment of if their goals have been fully met, partially met, or not met?</t>
  </si>
  <si>
    <t>9. To what extent are performance measures (numbers) supported by the narrative description? Are there any variances or outliers noted in the Council’s report of performance measures and other data?</t>
  </si>
  <si>
    <t>Please refer to Year 2 Section 3 Rows 61 and 62 to view responses.</t>
  </si>
  <si>
    <t>Meets Requirements? This is calculated on items 1-5.</t>
  </si>
  <si>
    <t>Please refer to Year 5 Section 3 Rows 61 and 62 to view responses.</t>
  </si>
  <si>
    <t>Answer</t>
  </si>
  <si>
    <t>Flag for Follow-up?</t>
  </si>
  <si>
    <t>Type or Select "Yes" or "No"</t>
  </si>
  <si>
    <t>Open text Box</t>
  </si>
  <si>
    <t>Flag for follow-up?</t>
  </si>
  <si>
    <t xml:space="preserve">Flag this item for follow up? </t>
  </si>
  <si>
    <t>1. Has the Council provided a description of the outcomes achieved overall during the five-year state plan cycle?</t>
  </si>
  <si>
    <t>2. Has the Council provided a description of the extent to which diverse stakeholders are satisfied with Council activities?</t>
  </si>
  <si>
    <t>3.  Has the Council provided a description of the results of evaluations or feedback on their activities?</t>
  </si>
  <si>
    <t>4. Has the Council provided a description of barriers they have faced? If yes, identify next steps for TA to help the Council address these barriers.</t>
  </si>
  <si>
    <t>Select  or Type "Yes" or "No".</t>
  </si>
  <si>
    <t>Select or Type "Yes" or "No".</t>
  </si>
  <si>
    <t>Select or Type "Yes" or "No" to indicate wheter each of the items below were used.</t>
  </si>
  <si>
    <r>
      <t xml:space="preserve">Flag goal for follow-up? </t>
    </r>
    <r>
      <rPr>
        <i/>
        <sz val="12"/>
        <color theme="1"/>
        <rFont val="Calibri"/>
        <family val="2"/>
        <scheme val="minor"/>
      </rPr>
      <t>If yes is selected, the goal will be highlighted in red on the Summary B tab.</t>
    </r>
  </si>
  <si>
    <r>
      <rPr>
        <b/>
        <sz val="12"/>
        <color theme="1"/>
        <rFont val="Calibri"/>
        <family val="2"/>
        <scheme val="minor"/>
      </rPr>
      <t xml:space="preserve">Flag this item for follow up? </t>
    </r>
    <r>
      <rPr>
        <sz val="12"/>
        <color theme="1"/>
        <rFont val="Calibri"/>
        <family val="2"/>
        <scheme val="minor"/>
      </rPr>
      <t>Clicking yes highlights it on the Summary tab.</t>
    </r>
  </si>
  <si>
    <r>
      <t>3. Has the Council included information on whether the target dates in the State plan timeline been met? (</t>
    </r>
    <r>
      <rPr>
        <i/>
        <sz val="12"/>
        <color theme="1"/>
        <rFont val="Calibri"/>
        <family val="2"/>
        <scheme val="minor"/>
      </rPr>
      <t>If target dates have not been met, flag for follow-up.)</t>
    </r>
  </si>
  <si>
    <r>
      <rPr>
        <b/>
        <sz val="12"/>
        <color theme="1"/>
        <rFont val="Calibri"/>
        <family val="2"/>
        <scheme val="minor"/>
      </rPr>
      <t>Follow-Up</t>
    </r>
    <r>
      <rPr>
        <sz val="12"/>
        <color theme="1"/>
        <rFont val="Calibri"/>
        <family val="2"/>
        <scheme val="minor"/>
      </rPr>
      <t xml:space="preserve">
This score will auto-populate based on the responses to items 1-4.</t>
    </r>
  </si>
  <si>
    <r>
      <t xml:space="preserve">Compliance/Follow-Up Summary
</t>
    </r>
    <r>
      <rPr>
        <i/>
        <sz val="12"/>
        <color theme="1"/>
        <rFont val="Calibri"/>
        <family val="2"/>
        <scheme val="minor"/>
      </rPr>
      <t xml:space="preserve">This score will auto-populate based on the responses to items 1 and 2. </t>
    </r>
  </si>
  <si>
    <r>
      <t xml:space="preserve">Flag this item for follow up? </t>
    </r>
    <r>
      <rPr>
        <sz val="12"/>
        <color theme="1"/>
        <rFont val="Calibri"/>
        <family val="2"/>
        <scheme val="minor"/>
      </rPr>
      <t>Clicking yes highlights it on the Summanry tab.</t>
    </r>
  </si>
  <si>
    <r>
      <t xml:space="preserve">Compliance/ Follow-Up Summary
</t>
    </r>
    <r>
      <rPr>
        <i/>
        <sz val="12"/>
        <color theme="1"/>
        <rFont val="Calibri"/>
        <family val="2"/>
        <scheme val="minor"/>
      </rPr>
      <t>This score will auto-populate based on the responses to items 1-4.</t>
    </r>
  </si>
  <si>
    <r>
      <t xml:space="preserve">Compliance/ Follow-Up Summary
</t>
    </r>
    <r>
      <rPr>
        <i/>
        <sz val="12"/>
        <color theme="1"/>
        <rFont val="Calibri"/>
        <family val="2"/>
        <scheme val="minor"/>
      </rPr>
      <t>This score will auto-populate based on the responses to item 1.</t>
    </r>
  </si>
  <si>
    <r>
      <t xml:space="preserve">Compliance/Follow-Up Summary
</t>
    </r>
    <r>
      <rPr>
        <i/>
        <sz val="12"/>
        <color theme="1"/>
        <rFont val="Calibri"/>
        <family val="2"/>
        <scheme val="minor"/>
      </rPr>
      <t>This score will auto-populated based on the response to item 1.</t>
    </r>
  </si>
  <si>
    <r>
      <t xml:space="preserve">Compliance/Follow-Up Summary
</t>
    </r>
    <r>
      <rPr>
        <i/>
        <sz val="12"/>
        <color theme="1"/>
        <rFont val="Calibri"/>
        <family val="2"/>
        <scheme val="minor"/>
      </rPr>
      <t>This score will auto-populate based on response to the above items.</t>
    </r>
  </si>
  <si>
    <t>Compliance Summary/Follow-Up</t>
  </si>
  <si>
    <t>3. What percent of funds have been returned to the government? Follow up with fiscal staff as needed. (Refer to line 8).</t>
  </si>
  <si>
    <t xml:space="preserve">4. What percent of funds are at risk of being returned to the government? Follow up with fiscal staff as needed. (Refer to line 7). </t>
  </si>
  <si>
    <t xml:space="preserve">2. Has the Council spent more than 30% of their funds on general management? If yes, the Council is out of compliance. Follow up with fiscal staff as needed. (Refer to line 5). </t>
  </si>
  <si>
    <r>
      <t xml:space="preserve">Compliance/ Follow-Up Summary
</t>
    </r>
    <r>
      <rPr>
        <i/>
        <sz val="11"/>
        <color theme="1"/>
        <rFont val="Calibri"/>
        <family val="2"/>
        <scheme val="minor"/>
      </rPr>
      <t>This score will auto-populate based on the response to item 1.</t>
    </r>
  </si>
  <si>
    <r>
      <t xml:space="preserve">9. To what extent were the expected </t>
    </r>
    <r>
      <rPr>
        <b/>
        <sz val="12"/>
        <color theme="1"/>
        <rFont val="Calibri"/>
        <family val="2"/>
        <scheme val="minor"/>
      </rPr>
      <t>outputs</t>
    </r>
    <r>
      <rPr>
        <sz val="12"/>
        <color theme="1"/>
        <rFont val="Calibri"/>
        <family val="2"/>
        <scheme val="minor"/>
      </rPr>
      <t xml:space="preserve"> identified in the annual work plan achieved? </t>
    </r>
  </si>
  <si>
    <r>
      <t xml:space="preserve">10. To what extent were the expected </t>
    </r>
    <r>
      <rPr>
        <b/>
        <sz val="12"/>
        <color theme="1"/>
        <rFont val="Calibri"/>
        <family val="2"/>
        <scheme val="minor"/>
      </rPr>
      <t xml:space="preserve">outcomes </t>
    </r>
    <r>
      <rPr>
        <sz val="12"/>
        <color theme="1"/>
        <rFont val="Calibri"/>
        <family val="2"/>
        <scheme val="minor"/>
      </rPr>
      <t>identified in the annual work plan achieved?</t>
    </r>
  </si>
  <si>
    <r>
      <t xml:space="preserve">11. Has the Council identified an intended </t>
    </r>
    <r>
      <rPr>
        <b/>
        <sz val="12"/>
        <color theme="1"/>
        <rFont val="Calibri"/>
        <family val="2"/>
        <scheme val="minor"/>
      </rPr>
      <t>impact</t>
    </r>
    <r>
      <rPr>
        <sz val="12"/>
        <color theme="1"/>
        <rFont val="Calibri"/>
        <family val="2"/>
        <scheme val="minor"/>
      </rPr>
      <t xml:space="preserve"> for this goal?</t>
    </r>
  </si>
  <si>
    <r>
      <t xml:space="preserve">12. If yes, does the council report progress toward or achieving the </t>
    </r>
    <r>
      <rPr>
        <b/>
        <sz val="12"/>
        <color theme="1"/>
        <rFont val="Calibri"/>
        <family val="2"/>
        <scheme val="minor"/>
      </rPr>
      <t>impact</t>
    </r>
    <r>
      <rPr>
        <sz val="12"/>
        <color theme="1"/>
        <rFont val="Calibri"/>
        <family val="2"/>
        <scheme val="minor"/>
      </rPr>
      <t xml:space="preserve"> for this goal?</t>
    </r>
  </si>
  <si>
    <r>
      <t xml:space="preserve">13. If yes, how does the council demonstrate that they are making progress toward or achieving this </t>
    </r>
    <r>
      <rPr>
        <b/>
        <sz val="12"/>
        <color theme="1"/>
        <rFont val="Calibri"/>
        <family val="2"/>
        <scheme val="minor"/>
      </rPr>
      <t>impact</t>
    </r>
    <r>
      <rPr>
        <sz val="12"/>
        <color theme="1"/>
        <rFont val="Calibri"/>
        <family val="2"/>
        <scheme val="minor"/>
      </rPr>
      <t>? Please type in all that apply from the scale above.</t>
    </r>
  </si>
  <si>
    <t>14. If Other, please describe:</t>
  </si>
  <si>
    <t>15. Does the Council track potential barriers to achieving outcomes or outputs?</t>
  </si>
  <si>
    <t>16. Does the Council report potential barriers to achieving outcomes or outputs?</t>
  </si>
  <si>
    <t>17. If yes, and if the Council is achieving less than half of their outcomes or outputs, summarize any potential barriers to achieving outputs and outcomes (e.g., activities/strategies not aligned with intended output or outcome, factors outside the Council’s control, etc.) and follow up with the technical assistance provider to assist the Council.</t>
  </si>
  <si>
    <t>18. Does the narrative support the Council’s assessment of if this goal has been fully, partially, or not at all met?</t>
  </si>
  <si>
    <t>19. To what extent do the strategies and activities align with the outputs and outcomes?</t>
  </si>
  <si>
    <t>20. To what extent is there a description of evaluation of activities (including a summary of data collection methods, data sources and data results), which offer an understanding of how outcomes were achieved?</t>
  </si>
  <si>
    <t>21. To what extent are performance measures (numbers) supported by the narrative description? Are there any variances or outliers noted in the Council’s report of performance measures and other data?</t>
  </si>
  <si>
    <t>22. From the PPR, does AoD have a picture of the Council’s activities and how well the Council is serving/reaching people? If no, reach out to the Council for more information as needed.</t>
  </si>
  <si>
    <t>21. Are the performance measures (numbers) supported by the narrative description? Are there any variances or outliers noted in the Council’s report of performance measures and other data?</t>
  </si>
  <si>
    <t>1. Has the council provided a description of how they will use and build from knowledge gained and progress made to move forward into the next state plan cycle?</t>
  </si>
  <si>
    <t>Section 2: Comprehensive Review and Analysis Update  (CRA)</t>
  </si>
  <si>
    <t xml:space="preserve">Section 2: Comprehensive Review and Analysis Update  </t>
  </si>
  <si>
    <t>Section 3: State Plan Implementation</t>
  </si>
  <si>
    <t>Section 4a: Progress Report/Examination of Goals</t>
  </si>
  <si>
    <t>Section 4b: 4 year Overview</t>
  </si>
  <si>
    <t>Section 4b: 5 year Overview</t>
  </si>
  <si>
    <t>Section 4: Progress Report/Examination of Goals</t>
  </si>
  <si>
    <t xml:space="preserve">Section 2: Comprehensive Review and Analysis Update </t>
  </si>
  <si>
    <r>
      <t xml:space="preserve">Instructions
1. There is a worksheet in this Excel document for each year of the State Plan. You will begin filling out the tool for whichever year the report is for (ie: if it is year 2 of the PPR, then you will begin filling out the tab "Year 2"). Worksheets can be accessed using the tabs at the bottom of the screen. Please save your work frequently; you can return to worksheets at any time to edit or update information prior to submission. 
2. Each worksheet corresponds to a reporting year that has sections which align to the corresponding sections of the Program Performance Report (PPR). To access a section, click the plus sign (+) on the left side of the page. Once you have completed the section, click on the minus sign (-) on the left side of the page to collapse that section. Within each section of the worksheet, select your response to the question in the corresponding drop down menu. To do this, click on the cell in which you are trying to enter information and then click on the arrow that appears on the right edge of the cell. Most questions are structured to allow you to answer "Yes" or "No", or "Fully", "Partially", or "Not at all"; you can either select these options from a dropdown menu, or type the response out fully.  A few questions allow you to provide an open-ended response.
3. On each worksheet, there's an opportunity to flag individual questions for further review. A2
4. The review tool will aggregate your responses to all questions, automatically score sections, and populate a summary in the Summary tabs. The two summary tabs at the end provide a summary for </t>
    </r>
    <r>
      <rPr>
        <b/>
        <sz val="11"/>
        <color theme="1"/>
        <rFont val="Calibri"/>
        <family val="2"/>
        <scheme val="minor"/>
      </rPr>
      <t>each year</t>
    </r>
    <r>
      <rPr>
        <sz val="11"/>
        <color theme="1"/>
        <rFont val="Calibri"/>
        <family val="2"/>
        <scheme val="minor"/>
      </rPr>
      <t xml:space="preserve"> of the State Plan and are accessed using the (+) and (-) sign. These will either expand or collapse the summary information for one year. The tab titled "Summary A" provides an overview of Sections I, II, IV, V, and VI. The tab titled "Summary B" provides an overview of Section III. The tab titled "Cumulative Summary" provides a high level summary of compliance and items for follow-up for </t>
    </r>
    <r>
      <rPr>
        <b/>
        <sz val="11"/>
        <color theme="1"/>
        <rFont val="Calibri"/>
        <family val="2"/>
        <scheme val="minor"/>
      </rPr>
      <t xml:space="preserve">all years </t>
    </r>
    <r>
      <rPr>
        <sz val="11"/>
        <color theme="1"/>
        <rFont val="Calibri"/>
        <family val="2"/>
        <scheme val="minor"/>
      </rPr>
      <t>of the State Plan at a glance. Additionally, there is an open text box on this tab for AoD to provide oversight and monitoring notes.
Note: All responses on the Summary tabs will be auto- populated, except for the "Open text box" in the Compliance Summary row and the Section titled "Action Items for AoD". These two open text boxes allow the reviewer to document any relevant comments. Comments in the "Open text box" in the Compliance Summary row will be auto-populated to show up on the Cumulative Summary tab for the corresponding reporting year. 
All documents associated with the review process are public documents and must be available to anyone who requests them.</t>
    </r>
  </si>
  <si>
    <t>Present in PPR?</t>
  </si>
  <si>
    <r>
      <t xml:space="preserve">Select or Type </t>
    </r>
    <r>
      <rPr>
        <b/>
        <i/>
        <sz val="12"/>
        <color theme="1"/>
        <rFont val="Calibri"/>
        <family val="2"/>
        <scheme val="minor"/>
      </rPr>
      <t xml:space="preserve">"Yes" </t>
    </r>
    <r>
      <rPr>
        <i/>
        <sz val="12"/>
        <color theme="1"/>
        <rFont val="Calibri"/>
        <family val="2"/>
        <scheme val="minor"/>
      </rPr>
      <t>or</t>
    </r>
    <r>
      <rPr>
        <b/>
        <i/>
        <sz val="12"/>
        <color theme="1"/>
        <rFont val="Calibri"/>
        <family val="2"/>
        <scheme val="minor"/>
      </rPr>
      <t xml:space="preserve"> "No"</t>
    </r>
    <r>
      <rPr>
        <i/>
        <sz val="12"/>
        <color theme="1"/>
        <rFont val="Calibri"/>
        <family val="2"/>
        <scheme val="minor"/>
      </rPr>
      <t xml:space="preserve"> to indicate if the PPR includes each item below.</t>
    </r>
  </si>
  <si>
    <r>
      <t>Select</t>
    </r>
    <r>
      <rPr>
        <b/>
        <i/>
        <sz val="12"/>
        <color theme="1"/>
        <rFont val="Calibri"/>
        <family val="2"/>
        <scheme val="minor"/>
      </rPr>
      <t xml:space="preserve">"Yes" </t>
    </r>
    <r>
      <rPr>
        <i/>
        <sz val="12"/>
        <color theme="1"/>
        <rFont val="Calibri"/>
        <family val="2"/>
        <scheme val="minor"/>
      </rPr>
      <t>or</t>
    </r>
    <r>
      <rPr>
        <b/>
        <i/>
        <sz val="12"/>
        <color theme="1"/>
        <rFont val="Calibri"/>
        <family val="2"/>
        <scheme val="minor"/>
      </rPr>
      <t xml:space="preserve"> "No"</t>
    </r>
    <r>
      <rPr>
        <i/>
        <sz val="12"/>
        <color theme="1"/>
        <rFont val="Calibri"/>
        <family val="2"/>
        <scheme val="minor"/>
      </rPr>
      <t xml:space="preserve"> to indicate if the PPR includes each item below.</t>
    </r>
  </si>
  <si>
    <t xml:space="preserve">Section 124(c)(3)] - The PPR shall describe the results of a comprehensive review and analysis of the extent to which services, supports, and other assistance are available to individuals with developmental disabilities and their families, and the extent of unmet needs for services, supports, and other assistance for those individuals and their families, in the State.  </t>
  </si>
  <si>
    <t xml:space="preserve">[Section 124(c)(3)] - The PPR shall describe the results of a comprehensive review and analysis of the extent to which services, supports, and other assistance are available to individuals with developmental disabilities and their families, and the extent of unmet needs for services, supports, and other assistance for those individuals and their families, in the State.  </t>
  </si>
  <si>
    <r>
      <t xml:space="preserve">10. From the PPR, does AoD have a picture of the Council’s </t>
    </r>
    <r>
      <rPr>
        <b/>
        <sz val="12"/>
        <color theme="1"/>
        <rFont val="Calibri"/>
        <family val="2"/>
        <scheme val="minor"/>
      </rPr>
      <t>activities</t>
    </r>
    <r>
      <rPr>
        <sz val="12"/>
        <color theme="1"/>
        <rFont val="Calibri"/>
        <family val="2"/>
        <scheme val="minor"/>
      </rPr>
      <t xml:space="preserve"> and how well the Council is serving/reaching people? If no, reach out to the Council for more information as needed.</t>
    </r>
  </si>
  <si>
    <t>PPR Review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</si>
</sst>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i/>
      <sz val="12"/>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i/>
      <sz val="14"/>
      <color theme="1"/>
      <name val="Calibri"/>
      <family val="2"/>
      <scheme val="minor"/>
    </font>
    <font>
      <sz val="12"/>
      <name val="Calibri"/>
      <family val="2"/>
      <scheme val="minor"/>
    </font>
    <font>
      <b/>
      <sz val="15"/>
      <color theme="3"/>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2"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ck">
        <color theme="4"/>
      </bottom>
      <diagonal/>
    </border>
  </borders>
  <cellStyleXfs count="2">
    <xf numFmtId="0" fontId="0" fillId="0" borderId="0"/>
    <xf numFmtId="0" fontId="15" fillId="0" borderId="14" applyNumberFormat="0" applyFill="0" applyAlignment="0" applyProtection="0"/>
  </cellStyleXfs>
  <cellXfs count="256">
    <xf numFmtId="0" fontId="0" fillId="0" borderId="0" xfId="0"/>
    <xf numFmtId="0" fontId="1"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vertical="center"/>
    </xf>
    <xf numFmtId="0" fontId="4" fillId="0" borderId="1" xfId="0" applyFont="1" applyBorder="1" applyAlignment="1">
      <alignment vertical="center" wrapText="1"/>
    </xf>
    <xf numFmtId="0" fontId="6" fillId="0" borderId="1" xfId="0" applyFont="1" applyBorder="1" applyAlignment="1">
      <alignment vertical="top" wrapText="1"/>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left" vertical="top" wrapText="1" indent="2"/>
    </xf>
    <xf numFmtId="0" fontId="7" fillId="0" borderId="1" xfId="0" applyFont="1" applyBorder="1" applyAlignment="1">
      <alignment wrapText="1"/>
    </xf>
    <xf numFmtId="0" fontId="6" fillId="0" borderId="1" xfId="0" applyFont="1" applyBorder="1" applyAlignment="1">
      <alignment horizontal="left" wrapText="1" indent="2"/>
    </xf>
    <xf numFmtId="0" fontId="6" fillId="0" borderId="1" xfId="0" applyFont="1" applyBorder="1" applyAlignment="1">
      <alignment horizontal="left" wrapText="1"/>
    </xf>
    <xf numFmtId="0" fontId="0" fillId="0" borderId="0" xfId="0" applyBorder="1" applyAlignment="1">
      <alignment vertical="top" wrapText="1"/>
    </xf>
    <xf numFmtId="0" fontId="0" fillId="0" borderId="1" xfId="0" applyBorder="1" applyAlignment="1">
      <alignment vertical="top" wrapText="1"/>
    </xf>
    <xf numFmtId="0" fontId="0" fillId="0" borderId="1" xfId="0" applyBorder="1"/>
    <xf numFmtId="0" fontId="0" fillId="0" borderId="1" xfId="0" applyFont="1" applyBorder="1" applyAlignment="1">
      <alignment vertical="top" wrapText="1"/>
    </xf>
    <xf numFmtId="0" fontId="0" fillId="0" borderId="0" xfId="0" applyFill="1"/>
    <xf numFmtId="0" fontId="0" fillId="0" borderId="0" xfId="0" applyFill="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7" fillId="2" borderId="1" xfId="0" applyFont="1" applyFill="1" applyBorder="1" applyAlignment="1">
      <alignment vertical="top" wrapText="1"/>
    </xf>
    <xf numFmtId="0" fontId="7" fillId="0" borderId="3" xfId="0" applyFont="1" applyFill="1" applyBorder="1" applyAlignment="1">
      <alignment vertical="top" wrapText="1"/>
    </xf>
    <xf numFmtId="0" fontId="6" fillId="0" borderId="3" xfId="0" applyFont="1" applyBorder="1" applyAlignment="1">
      <alignment vertical="top" wrapText="1"/>
    </xf>
    <xf numFmtId="0" fontId="7" fillId="2" borderId="5" xfId="0" applyFont="1" applyFill="1" applyBorder="1" applyAlignment="1">
      <alignment vertical="top" wrapText="1"/>
    </xf>
    <xf numFmtId="0" fontId="6" fillId="2" borderId="6" xfId="0" applyFont="1" applyFill="1" applyBorder="1" applyAlignment="1">
      <alignment vertical="top" wrapText="1"/>
    </xf>
    <xf numFmtId="0" fontId="6" fillId="2" borderId="2" xfId="0" applyFont="1" applyFill="1" applyBorder="1" applyAlignment="1">
      <alignment vertical="top" wrapText="1"/>
    </xf>
    <xf numFmtId="0" fontId="6" fillId="0" borderId="4" xfId="0" applyFont="1" applyBorder="1" applyAlignment="1">
      <alignment vertical="top" wrapText="1"/>
    </xf>
    <xf numFmtId="0" fontId="6" fillId="0" borderId="1" xfId="0" applyFont="1" applyFill="1" applyBorder="1" applyAlignment="1">
      <alignment vertical="top" wrapText="1"/>
    </xf>
    <xf numFmtId="0" fontId="6" fillId="0" borderId="7" xfId="0" applyFont="1" applyBorder="1" applyAlignment="1">
      <alignment vertical="top" wrapText="1"/>
    </xf>
    <xf numFmtId="0" fontId="7" fillId="0" borderId="1" xfId="0" applyFont="1" applyBorder="1" applyAlignment="1">
      <alignment vertical="top" wrapText="1"/>
    </xf>
    <xf numFmtId="0" fontId="1"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wrapText="1"/>
    </xf>
    <xf numFmtId="0" fontId="0" fillId="0" borderId="1" xfId="0" applyFont="1" applyBorder="1" applyAlignment="1">
      <alignment wrapText="1"/>
    </xf>
    <xf numFmtId="0" fontId="0" fillId="3" borderId="0" xfId="0" applyFill="1" applyAlignment="1">
      <alignment vertical="top" wrapText="1"/>
    </xf>
    <xf numFmtId="0" fontId="0" fillId="3" borderId="1" xfId="0" applyFill="1" applyBorder="1" applyAlignment="1">
      <alignment vertical="top" wrapText="1"/>
    </xf>
    <xf numFmtId="0" fontId="0" fillId="3" borderId="0" xfId="0" applyFill="1" applyBorder="1" applyAlignment="1">
      <alignment vertical="top" wrapText="1"/>
    </xf>
    <xf numFmtId="0" fontId="4" fillId="0" borderId="1" xfId="0" applyFont="1" applyBorder="1" applyAlignment="1">
      <alignment horizontal="left" vertical="center"/>
    </xf>
    <xf numFmtId="0" fontId="6" fillId="3" borderId="0" xfId="0" applyFont="1" applyFill="1" applyBorder="1" applyAlignment="1">
      <alignment horizontal="left" wrapText="1"/>
    </xf>
    <xf numFmtId="0" fontId="6" fillId="3" borderId="0" xfId="0" applyFont="1" applyFill="1" applyBorder="1"/>
    <xf numFmtId="0" fontId="6" fillId="3" borderId="0" xfId="0" applyFont="1" applyFill="1" applyBorder="1" applyAlignment="1">
      <alignment wrapText="1"/>
    </xf>
    <xf numFmtId="0" fontId="6" fillId="3" borderId="0" xfId="0" applyFont="1" applyFill="1" applyBorder="1" applyAlignment="1">
      <alignment vertical="top" wrapText="1"/>
    </xf>
    <xf numFmtId="0" fontId="0" fillId="3" borderId="0" xfId="0" applyFill="1" applyBorder="1"/>
    <xf numFmtId="0" fontId="0" fillId="3" borderId="0" xfId="0" applyFill="1"/>
    <xf numFmtId="0" fontId="6" fillId="0" borderId="0" xfId="0" applyFont="1" applyBorder="1"/>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Border="1"/>
    <xf numFmtId="0" fontId="0" fillId="0" borderId="3" xfId="0" applyBorder="1" applyAlignment="1">
      <alignment vertical="top" wrapText="1"/>
    </xf>
    <xf numFmtId="0" fontId="0" fillId="0" borderId="4" xfId="0" applyBorder="1" applyAlignment="1">
      <alignment vertical="top" wrapText="1"/>
    </xf>
    <xf numFmtId="0" fontId="5" fillId="0" borderId="0" xfId="0" applyFont="1" applyAlignment="1">
      <alignment horizontal="left"/>
    </xf>
    <xf numFmtId="0" fontId="1"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vertical="top"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vertical="center" wrapText="1"/>
    </xf>
    <xf numFmtId="0" fontId="7" fillId="2" borderId="6" xfId="0" applyFont="1" applyFill="1" applyBorder="1" applyAlignment="1">
      <alignment vertical="top" wrapText="1"/>
    </xf>
    <xf numFmtId="0" fontId="7" fillId="2" borderId="2" xfId="0" applyFont="1" applyFill="1" applyBorder="1" applyAlignment="1">
      <alignment vertical="top" wrapText="1"/>
    </xf>
    <xf numFmtId="0" fontId="9" fillId="2" borderId="5" xfId="0" applyFont="1" applyFill="1" applyBorder="1" applyAlignment="1">
      <alignment vertical="top" wrapText="1"/>
    </xf>
    <xf numFmtId="0" fontId="9" fillId="2" borderId="6" xfId="0" applyFont="1" applyFill="1" applyBorder="1" applyAlignment="1">
      <alignment vertical="top" wrapText="1"/>
    </xf>
    <xf numFmtId="0" fontId="9" fillId="2" borderId="2" xfId="0" applyFont="1" applyFill="1" applyBorder="1" applyAlignment="1">
      <alignment vertical="top" wrapText="1"/>
    </xf>
    <xf numFmtId="0" fontId="7" fillId="2" borderId="1" xfId="0" applyFont="1" applyFill="1" applyBorder="1" applyAlignment="1">
      <alignment horizontal="left" vertical="center" wrapText="1"/>
    </xf>
    <xf numFmtId="0" fontId="4" fillId="0" borderId="4" xfId="0" applyFont="1" applyBorder="1" applyAlignment="1">
      <alignment vertical="center" wrapText="1"/>
    </xf>
    <xf numFmtId="0" fontId="6" fillId="0" borderId="0" xfId="0" applyFont="1" applyFill="1" applyAlignment="1">
      <alignment horizontal="left" vertical="center" wrapText="1"/>
    </xf>
    <xf numFmtId="0" fontId="0" fillId="0" borderId="0" xfId="0" applyFill="1" applyAlignment="1">
      <alignment horizontal="left" vertical="top" wrapText="1"/>
    </xf>
    <xf numFmtId="0" fontId="6" fillId="0" borderId="0" xfId="0" applyFont="1" applyFill="1"/>
    <xf numFmtId="0" fontId="6" fillId="0" borderId="0" xfId="0" applyFont="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10" fillId="0" borderId="0" xfId="0" applyFont="1" applyBorder="1" applyAlignment="1">
      <alignment vertical="top" wrapText="1"/>
    </xf>
    <xf numFmtId="0" fontId="12" fillId="3" borderId="1" xfId="0" applyFont="1" applyFill="1" applyBorder="1" applyAlignment="1">
      <alignment vertical="top" wrapText="1"/>
    </xf>
    <xf numFmtId="0" fontId="12" fillId="0" borderId="0" xfId="0" applyFont="1" applyBorder="1" applyAlignment="1">
      <alignment vertical="top" wrapText="1"/>
    </xf>
    <xf numFmtId="0" fontId="12" fillId="0" borderId="1"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3" fillId="0" borderId="0" xfId="0" applyFont="1" applyBorder="1" applyAlignment="1">
      <alignment horizontal="center" vertical="top" wrapText="1"/>
    </xf>
    <xf numFmtId="0" fontId="11" fillId="0" borderId="0" xfId="0" applyFont="1" applyBorder="1" applyAlignment="1">
      <alignment vertical="top" wrapText="1"/>
    </xf>
    <xf numFmtId="0" fontId="6" fillId="4" borderId="0" xfId="0" applyFont="1" applyFill="1" applyAlignment="1">
      <alignment vertical="center" wrapText="1"/>
    </xf>
    <xf numFmtId="0" fontId="0" fillId="4" borderId="0" xfId="0" applyFill="1" applyAlignment="1">
      <alignment horizontal="left" vertical="top" wrapText="1"/>
    </xf>
    <xf numFmtId="0" fontId="6" fillId="4" borderId="0" xfId="0" applyFont="1" applyFill="1" applyAlignment="1">
      <alignment vertical="top" wrapText="1"/>
    </xf>
    <xf numFmtId="0" fontId="6" fillId="2" borderId="4" xfId="0" applyFont="1" applyFill="1" applyBorder="1" applyAlignment="1">
      <alignment vertical="top" wrapText="1"/>
    </xf>
    <xf numFmtId="0" fontId="0" fillId="0" borderId="2" xfId="0" applyBorder="1"/>
    <xf numFmtId="0" fontId="0" fillId="0" borderId="6" xfId="0" applyBorder="1"/>
    <xf numFmtId="0" fontId="6" fillId="2" borderId="4" xfId="0" applyFont="1" applyFill="1" applyBorder="1" applyAlignment="1">
      <alignment vertical="center" wrapText="1"/>
    </xf>
    <xf numFmtId="0" fontId="10" fillId="0" borderId="6" xfId="0" applyFont="1" applyBorder="1" applyAlignment="1"/>
    <xf numFmtId="0" fontId="10" fillId="0" borderId="2" xfId="0" applyFont="1" applyBorder="1" applyAlignment="1"/>
    <xf numFmtId="0" fontId="6" fillId="4" borderId="4" xfId="0" applyFont="1" applyFill="1" applyBorder="1" applyAlignment="1">
      <alignment vertical="top" wrapText="1"/>
    </xf>
    <xf numFmtId="0" fontId="6" fillId="4" borderId="1" xfId="0" applyFont="1" applyFill="1" applyBorder="1" applyAlignment="1">
      <alignment wrapText="1"/>
    </xf>
    <xf numFmtId="0" fontId="6" fillId="4" borderId="3" xfId="0" applyFont="1" applyFill="1" applyBorder="1" applyAlignment="1">
      <alignment wrapText="1"/>
    </xf>
    <xf numFmtId="0" fontId="6" fillId="4" borderId="1" xfId="0" applyFont="1" applyFill="1" applyBorder="1" applyAlignment="1">
      <alignment vertical="top" wrapText="1"/>
    </xf>
    <xf numFmtId="0" fontId="6" fillId="4" borderId="3" xfId="0" applyFont="1" applyFill="1" applyBorder="1" applyAlignment="1">
      <alignment vertical="top" wrapText="1"/>
    </xf>
    <xf numFmtId="0" fontId="1" fillId="0" borderId="4" xfId="0" applyFont="1" applyBorder="1" applyAlignment="1">
      <alignment vertical="top" wrapText="1"/>
    </xf>
    <xf numFmtId="0" fontId="1" fillId="0" borderId="4" xfId="0" applyFont="1" applyBorder="1"/>
    <xf numFmtId="0" fontId="6" fillId="3" borderId="1" xfId="0" applyFont="1" applyFill="1" applyBorder="1" applyAlignment="1">
      <alignment horizontal="left" wrapText="1"/>
    </xf>
    <xf numFmtId="0" fontId="6" fillId="3" borderId="1" xfId="0" applyFont="1" applyFill="1" applyBorder="1" applyAlignment="1">
      <alignment horizontal="center" vertical="center"/>
    </xf>
    <xf numFmtId="0" fontId="6" fillId="3" borderId="1" xfId="0" applyFont="1" applyFill="1" applyBorder="1" applyAlignment="1">
      <alignment wrapText="1"/>
    </xf>
    <xf numFmtId="0" fontId="6" fillId="3" borderId="1" xfId="0" applyFont="1" applyFill="1" applyBorder="1" applyAlignment="1">
      <alignment vertical="top" wrapText="1"/>
    </xf>
    <xf numFmtId="0" fontId="6" fillId="3" borderId="1" xfId="0" applyFont="1" applyFill="1" applyBorder="1"/>
    <xf numFmtId="0" fontId="6" fillId="3" borderId="0" xfId="0" applyFont="1" applyFill="1" applyAlignment="1">
      <alignment vertical="top" wrapText="1"/>
    </xf>
    <xf numFmtId="0" fontId="6" fillId="3" borderId="0" xfId="0" applyFont="1" applyFill="1"/>
    <xf numFmtId="0" fontId="4" fillId="0" borderId="1" xfId="0" applyFont="1" applyBorder="1" applyAlignment="1">
      <alignment horizontal="center"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7" fillId="0" borderId="1" xfId="0" applyFont="1" applyBorder="1" applyAlignment="1">
      <alignment horizontal="left"/>
    </xf>
    <xf numFmtId="0" fontId="7" fillId="2" borderId="1" xfId="0" applyFont="1" applyFill="1" applyBorder="1"/>
    <xf numFmtId="0" fontId="6" fillId="2" borderId="1" xfId="0" applyFont="1" applyFill="1" applyBorder="1" applyAlignment="1">
      <alignment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7" fillId="0" borderId="3" xfId="0" applyFont="1" applyBorder="1" applyAlignment="1">
      <alignment vertical="top" wrapText="1"/>
    </xf>
    <xf numFmtId="0" fontId="0" fillId="0" borderId="1" xfId="0" applyBorder="1" applyAlignment="1">
      <alignment horizontal="center" vertical="center" wrapText="1"/>
    </xf>
    <xf numFmtId="0" fontId="6" fillId="0" borderId="7"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8" fillId="2" borderId="1" xfId="0" applyFont="1" applyFill="1" applyBorder="1" applyAlignment="1">
      <alignment wrapText="1"/>
    </xf>
    <xf numFmtId="0" fontId="4" fillId="0" borderId="8" xfId="0" applyFont="1" applyBorder="1" applyAlignment="1">
      <alignment vertical="top" wrapText="1"/>
    </xf>
    <xf numFmtId="0" fontId="14" fillId="0" borderId="1" xfId="0" applyFont="1" applyBorder="1" applyAlignment="1">
      <alignment vertical="top" wrapText="1"/>
    </xf>
    <xf numFmtId="1" fontId="7" fillId="0" borderId="1" xfId="0" applyNumberFormat="1" applyFont="1" applyBorder="1" applyAlignment="1">
      <alignment horizontal="left" vertical="top" wrapText="1"/>
    </xf>
    <xf numFmtId="0" fontId="6" fillId="4" borderId="0" xfId="0" applyFont="1" applyFill="1" applyBorder="1" applyAlignment="1">
      <alignment vertical="top" wrapText="1"/>
    </xf>
    <xf numFmtId="0" fontId="6" fillId="4" borderId="1" xfId="0" applyFont="1" applyFill="1" applyBorder="1" applyAlignment="1">
      <alignment horizontal="center" vertical="center" wrapText="1"/>
    </xf>
    <xf numFmtId="0" fontId="4" fillId="0" borderId="1" xfId="0" applyFont="1" applyBorder="1" applyAlignment="1">
      <alignment horizontal="center" wrapText="1"/>
    </xf>
    <xf numFmtId="0" fontId="4" fillId="0" borderId="0" xfId="0" applyFont="1" applyBorder="1" applyAlignment="1">
      <alignment vertical="top" wrapText="1"/>
    </xf>
    <xf numFmtId="0" fontId="6" fillId="3" borderId="3" xfId="0" applyFont="1" applyFill="1" applyBorder="1" applyAlignment="1">
      <alignment vertical="top" wrapText="1"/>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0" fillId="0" borderId="1" xfId="0" applyFont="1" applyBorder="1" applyAlignment="1">
      <alignment horizontal="center" wrapText="1"/>
    </xf>
    <xf numFmtId="0" fontId="12" fillId="5" borderId="0" xfId="0" applyFont="1" applyFill="1" applyBorder="1" applyAlignment="1"/>
    <xf numFmtId="0" fontId="0" fillId="5" borderId="0" xfId="0" applyFill="1" applyBorder="1"/>
    <xf numFmtId="0" fontId="0" fillId="0" borderId="0" xfId="0" applyFill="1" applyBorder="1"/>
    <xf numFmtId="0" fontId="0" fillId="4" borderId="0" xfId="0" applyFill="1" applyAlignment="1">
      <alignment vertical="center"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1" xfId="0" applyFont="1" applyBorder="1" applyAlignment="1" applyProtection="1">
      <alignment horizontal="center" vertical="center"/>
      <protection locked="0"/>
    </xf>
    <xf numFmtId="0" fontId="6" fillId="0" borderId="1"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0" fillId="0" borderId="1" xfId="0"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0" fontId="6" fillId="4" borderId="1" xfId="0" applyFont="1" applyFill="1" applyBorder="1" applyAlignment="1" applyProtection="1">
      <alignment horizontal="center" vertical="center" wrapText="1"/>
      <protection locked="0"/>
    </xf>
    <xf numFmtId="0" fontId="7" fillId="0" borderId="1" xfId="0" applyFont="1" applyBorder="1" applyAlignment="1" applyProtection="1">
      <alignment vertical="top" wrapText="1"/>
      <protection locked="0"/>
    </xf>
    <xf numFmtId="0" fontId="0" fillId="0" borderId="1" xfId="0" applyBorder="1" applyProtection="1">
      <protection locked="0"/>
    </xf>
    <xf numFmtId="0" fontId="0" fillId="0" borderId="1" xfId="0" applyBorder="1" applyAlignment="1" applyProtection="1">
      <alignment horizontal="center" vertical="center"/>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0" fontId="2" fillId="0" borderId="4" xfId="0" applyFont="1" applyBorder="1" applyProtection="1">
      <protection locked="0"/>
    </xf>
    <xf numFmtId="0" fontId="5" fillId="0" borderId="5" xfId="0" applyFont="1" applyBorder="1" applyAlignment="1"/>
    <xf numFmtId="0" fontId="5" fillId="0" borderId="5" xfId="0" applyFont="1" applyBorder="1" applyAlignment="1">
      <alignment vertical="center" wrapText="1"/>
    </xf>
    <xf numFmtId="0" fontId="5" fillId="0" borderId="5" xfId="0" applyFont="1" applyBorder="1" applyAlignment="1">
      <alignment vertical="top" wrapText="1"/>
    </xf>
    <xf numFmtId="0" fontId="7" fillId="0" borderId="1"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0" fillId="0" borderId="0" xfId="0" applyFont="1" applyBorder="1" applyAlignment="1">
      <alignment vertical="top" wrapText="1"/>
    </xf>
    <xf numFmtId="0" fontId="0" fillId="0" borderId="4" xfId="0" applyFont="1" applyBorder="1" applyAlignment="1">
      <alignment wrapText="1"/>
    </xf>
    <xf numFmtId="0" fontId="0" fillId="3" borderId="1" xfId="0" applyFont="1" applyFill="1" applyBorder="1" applyAlignment="1">
      <alignment vertical="top" wrapText="1"/>
    </xf>
    <xf numFmtId="0" fontId="1" fillId="0" borderId="0" xfId="0" applyFont="1" applyBorder="1" applyAlignment="1">
      <alignment vertical="top" wrapText="1"/>
    </xf>
    <xf numFmtId="0" fontId="0" fillId="0" borderId="0" xfId="0" applyFont="1" applyBorder="1" applyAlignment="1">
      <alignment wrapText="1"/>
    </xf>
    <xf numFmtId="0" fontId="0"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ont="1" applyFill="1" applyBorder="1" applyAlignment="1">
      <alignment vertical="top" wrapText="1"/>
    </xf>
    <xf numFmtId="0" fontId="7" fillId="0" borderId="0" xfId="0" applyFont="1" applyBorder="1" applyAlignment="1" applyProtection="1">
      <alignment vertical="top" wrapText="1"/>
      <protection locked="0"/>
    </xf>
    <xf numFmtId="0" fontId="7" fillId="0" borderId="0" xfId="0" applyFont="1" applyBorder="1" applyAlignment="1">
      <alignment vertical="top" wrapText="1"/>
    </xf>
    <xf numFmtId="0" fontId="7" fillId="0" borderId="6"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2" fillId="0" borderId="0" xfId="0" applyFont="1" applyBorder="1" applyAlignment="1">
      <alignment vertical="top" wrapText="1"/>
    </xf>
    <xf numFmtId="0" fontId="14" fillId="0" borderId="9" xfId="0" applyFont="1" applyFill="1" applyBorder="1" applyAlignment="1">
      <alignment vertical="top" wrapText="1"/>
    </xf>
    <xf numFmtId="0" fontId="6" fillId="0" borderId="4" xfId="0" applyFont="1" applyBorder="1" applyAlignment="1" applyProtection="1">
      <alignment horizontal="center" vertical="center" wrapText="1"/>
      <protection locked="0"/>
    </xf>
    <xf numFmtId="0" fontId="6" fillId="2" borderId="5" xfId="0" applyFont="1" applyFill="1" applyBorder="1" applyAlignment="1">
      <alignment vertical="top" wrapText="1"/>
    </xf>
    <xf numFmtId="0" fontId="6" fillId="2" borderId="6" xfId="0"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0" xfId="0" applyFont="1" applyBorder="1" applyProtection="1">
      <protection locked="0"/>
    </xf>
    <xf numFmtId="0" fontId="2" fillId="0" borderId="6" xfId="0" applyFont="1" applyBorder="1" applyProtection="1">
      <protection locked="0"/>
    </xf>
    <xf numFmtId="0" fontId="4" fillId="0" borderId="0" xfId="0" applyFont="1" applyAlignment="1">
      <alignment horizontal="center" vertical="center" wrapText="1"/>
    </xf>
    <xf numFmtId="0" fontId="7" fillId="0" borderId="0" xfId="0" applyFont="1"/>
    <xf numFmtId="0" fontId="6" fillId="0" borderId="0" xfId="0" applyFont="1"/>
    <xf numFmtId="0" fontId="0" fillId="0" borderId="3" xfId="0" applyFont="1" applyFill="1" applyBorder="1" applyAlignment="1">
      <alignment horizontal="left" vertical="center" wrapText="1"/>
    </xf>
    <xf numFmtId="0" fontId="0" fillId="0" borderId="3" xfId="0" applyFont="1" applyFill="1" applyBorder="1" applyAlignment="1">
      <alignment vertical="top" wrapText="1"/>
    </xf>
    <xf numFmtId="0" fontId="0" fillId="0" borderId="3" xfId="0" applyFont="1" applyFill="1" applyBorder="1" applyAlignment="1">
      <alignment horizontal="center" vertical="center" wrapText="1"/>
    </xf>
    <xf numFmtId="0" fontId="2" fillId="0" borderId="3" xfId="0" applyFont="1" applyFill="1" applyBorder="1" applyAlignment="1" applyProtection="1">
      <alignment vertical="top" wrapText="1"/>
      <protection locked="0"/>
    </xf>
    <xf numFmtId="0" fontId="0" fillId="0" borderId="11" xfId="0" applyFont="1" applyFill="1" applyBorder="1" applyAlignment="1">
      <alignment horizontal="center" vertical="center" wrapText="1"/>
    </xf>
    <xf numFmtId="0" fontId="2" fillId="0" borderId="12" xfId="0" applyFont="1" applyFill="1" applyBorder="1" applyAlignment="1" applyProtection="1">
      <alignment vertical="top" wrapText="1"/>
      <protection locked="0"/>
    </xf>
    <xf numFmtId="0" fontId="2" fillId="0" borderId="5"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vertical="top" wrapText="1"/>
    </xf>
    <xf numFmtId="0" fontId="1" fillId="0" borderId="10" xfId="0" applyFont="1" applyFill="1" applyBorder="1" applyAlignment="1">
      <alignment horizontal="left" vertical="center"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0" fillId="0" borderId="3" xfId="0" applyFill="1" applyBorder="1" applyAlignment="1">
      <alignment vertical="top" wrapText="1"/>
    </xf>
    <xf numFmtId="0" fontId="2" fillId="0" borderId="3" xfId="0" applyFont="1" applyFill="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12" fillId="0" borderId="0" xfId="0" applyFont="1" applyFill="1" applyBorder="1" applyAlignment="1">
      <alignment vertical="top" wrapText="1"/>
    </xf>
    <xf numFmtId="0" fontId="12" fillId="3" borderId="3" xfId="0" applyFont="1" applyFill="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wrapText="1"/>
    </xf>
    <xf numFmtId="0" fontId="1"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1" xfId="0" applyFont="1" applyBorder="1" applyAlignment="1">
      <alignment horizontal="left" vertical="top" wrapText="1"/>
    </xf>
    <xf numFmtId="0" fontId="0" fillId="0" borderId="1" xfId="0" applyFont="1" applyFill="1" applyBorder="1" applyAlignment="1">
      <alignment wrapText="1"/>
    </xf>
    <xf numFmtId="0" fontId="4" fillId="4" borderId="1" xfId="0" applyFont="1" applyFill="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Protection="1">
      <protection locked="0"/>
    </xf>
    <xf numFmtId="0" fontId="4" fillId="0" borderId="1" xfId="0" applyFont="1" applyBorder="1" applyAlignment="1">
      <alignment horizontal="left"/>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6" fillId="6" borderId="3" xfId="0" applyFont="1" applyFill="1" applyBorder="1" applyAlignment="1">
      <alignment vertical="top" wrapText="1"/>
    </xf>
    <xf numFmtId="0" fontId="6" fillId="6" borderId="0" xfId="0" applyFont="1" applyFill="1" applyBorder="1"/>
    <xf numFmtId="0" fontId="7" fillId="0" borderId="1" xfId="0" applyFont="1" applyBorder="1"/>
    <xf numFmtId="0" fontId="6" fillId="0" borderId="0" xfId="0" applyFont="1" applyAlignment="1">
      <alignment vertical="top" wrapText="1"/>
    </xf>
    <xf numFmtId="0" fontId="4" fillId="0" borderId="4" xfId="0" applyFont="1" applyBorder="1" applyAlignment="1">
      <alignment wrapText="1"/>
    </xf>
    <xf numFmtId="0" fontId="4" fillId="0" borderId="4" xfId="0" applyFont="1" applyBorder="1"/>
    <xf numFmtId="0" fontId="7" fillId="0" borderId="1" xfId="0" applyFont="1" applyBorder="1" applyProtection="1">
      <protection locked="0"/>
    </xf>
    <xf numFmtId="0" fontId="7" fillId="0" borderId="1" xfId="0" applyFont="1" applyBorder="1" applyAlignment="1" applyProtection="1">
      <alignment horizontal="center"/>
      <protection locked="0"/>
    </xf>
    <xf numFmtId="0" fontId="4" fillId="0" borderId="9" xfId="0" applyFont="1" applyBorder="1" applyAlignment="1">
      <alignment horizontal="center" vertical="top" wrapText="1"/>
    </xf>
    <xf numFmtId="0" fontId="4" fillId="0" borderId="4" xfId="0" applyFont="1" applyFill="1" applyBorder="1" applyAlignment="1">
      <alignment horizontal="center" vertical="top" wrapText="1"/>
    </xf>
    <xf numFmtId="0" fontId="7" fillId="3" borderId="1" xfId="0" applyFont="1" applyFill="1" applyBorder="1" applyAlignment="1">
      <alignment vertical="top" wrapText="1"/>
    </xf>
    <xf numFmtId="0" fontId="6" fillId="3" borderId="5" xfId="0" applyFont="1" applyFill="1" applyBorder="1" applyAlignment="1">
      <alignment vertical="top" wrapText="1"/>
    </xf>
    <xf numFmtId="0" fontId="6" fillId="0" borderId="10" xfId="0" applyFont="1" applyBorder="1" applyAlignment="1">
      <alignment vertical="top" wrapText="1"/>
    </xf>
    <xf numFmtId="0" fontId="6" fillId="0" borderId="3" xfId="0" applyFont="1" applyFill="1" applyBorder="1" applyAlignment="1">
      <alignment vertical="top" wrapText="1"/>
    </xf>
    <xf numFmtId="0" fontId="6" fillId="3" borderId="6" xfId="0" applyFont="1" applyFill="1" applyBorder="1" applyAlignment="1">
      <alignment vertical="top" wrapText="1"/>
    </xf>
    <xf numFmtId="0" fontId="6" fillId="3" borderId="2" xfId="0" applyFont="1" applyFill="1" applyBorder="1" applyAlignment="1">
      <alignment vertical="top" wrapText="1"/>
    </xf>
    <xf numFmtId="0" fontId="7" fillId="0" borderId="9" xfId="0" applyFont="1" applyBorder="1" applyAlignment="1">
      <alignment vertical="top" wrapText="1"/>
    </xf>
    <xf numFmtId="0" fontId="7" fillId="0" borderId="4" xfId="0" applyFont="1" applyFill="1" applyBorder="1" applyAlignment="1">
      <alignment vertical="top" wrapText="1"/>
    </xf>
    <xf numFmtId="0" fontId="6" fillId="2" borderId="1" xfId="0" applyFont="1" applyFill="1" applyBorder="1" applyAlignment="1">
      <alignment vertical="top" wrapText="1"/>
    </xf>
    <xf numFmtId="0" fontId="6" fillId="3" borderId="13" xfId="0" applyFont="1" applyFill="1" applyBorder="1" applyAlignment="1">
      <alignmen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9" fillId="0" borderId="1" xfId="0" applyFont="1" applyBorder="1" applyAlignment="1">
      <alignment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11" fillId="0" borderId="1"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15" fillId="0" borderId="14" xfId="1"/>
  </cellXfs>
  <cellStyles count="2">
    <cellStyle name="Heading 1" xfId="1" builtinId="16"/>
    <cellStyle name="Normal" xfId="0" builtinId="0"/>
  </cellStyles>
  <dxfs count="37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9AF70-A870-49F2-B04B-D365B7F81B4F}">
  <dimension ref="A1:A5"/>
  <sheetViews>
    <sheetView showGridLines="0" tabSelected="1" showWhiteSpace="0" view="pageLayout" zoomScale="80" zoomScaleNormal="80" zoomScalePageLayoutView="80" workbookViewId="0">
      <selection activeCell="A2" sqref="A2"/>
    </sheetView>
  </sheetViews>
  <sheetFormatPr defaultColWidth="0" defaultRowHeight="14.4" zeroHeight="1" x14ac:dyDescent="0.3"/>
  <cols>
    <col min="1" max="1" width="110.5546875" customWidth="1"/>
    <col min="2" max="2" width="8.88671875" customWidth="1"/>
    <col min="3" max="16384" width="8.88671875" hidden="1"/>
  </cols>
  <sheetData>
    <row r="1" spans="1:1" ht="20.399999999999999" thickBot="1" x14ac:dyDescent="0.45">
      <c r="A1" s="255" t="s">
        <v>220</v>
      </c>
    </row>
    <row r="2" spans="1:1" ht="409.35" customHeight="1" thickTop="1" x14ac:dyDescent="0.3">
      <c r="A2" s="135" t="s">
        <v>213</v>
      </c>
    </row>
    <row r="3" spans="1:1" x14ac:dyDescent="0.3"/>
    <row r="4" spans="1:1" x14ac:dyDescent="0.3"/>
    <row r="5" spans="1:1" x14ac:dyDescent="0.3"/>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6DDE3-AFED-4B91-9D7F-1F4898C74ACB}">
  <dimension ref="A1:Q107"/>
  <sheetViews>
    <sheetView showGridLines="0" view="pageLayout" zoomScale="80" zoomScaleNormal="90" zoomScalePageLayoutView="80" workbookViewId="0">
      <selection activeCell="E87" sqref="E87"/>
    </sheetView>
  </sheetViews>
  <sheetFormatPr defaultColWidth="0" defaultRowHeight="14.4" zeroHeight="1" outlineLevelRow="1" x14ac:dyDescent="0.3"/>
  <cols>
    <col min="1" max="1" width="74.5546875" style="2" customWidth="1"/>
    <col min="2" max="13" width="17.5546875" customWidth="1"/>
    <col min="14" max="15" width="8.88671875" customWidth="1"/>
    <col min="16" max="17" width="9.109375" hidden="1"/>
  </cols>
  <sheetData>
    <row r="1" spans="1:17" ht="21" x14ac:dyDescent="0.4">
      <c r="A1" s="155" t="s">
        <v>205</v>
      </c>
      <c r="B1" s="87"/>
      <c r="C1" s="88"/>
      <c r="D1" s="51"/>
      <c r="E1" s="51"/>
    </row>
    <row r="2" spans="1:17" ht="99.6" hidden="1" customHeight="1" outlineLevel="1" x14ac:dyDescent="0.3">
      <c r="A2" s="86" t="s">
        <v>0</v>
      </c>
      <c r="B2" s="80"/>
      <c r="C2" s="80"/>
      <c r="D2" s="65"/>
      <c r="E2" s="65"/>
    </row>
    <row r="3" spans="1:17" ht="30" hidden="1" customHeight="1" outlineLevel="1" x14ac:dyDescent="0.3">
      <c r="A3" s="63" t="s">
        <v>215</v>
      </c>
      <c r="B3" s="81"/>
      <c r="C3" s="81"/>
      <c r="D3" s="66"/>
      <c r="E3" s="66"/>
    </row>
    <row r="4" spans="1:17" s="4" customFormat="1" ht="69" hidden="1" customHeight="1" outlineLevel="1" x14ac:dyDescent="0.3">
      <c r="A4" s="64" t="s">
        <v>1</v>
      </c>
      <c r="B4" s="38" t="s">
        <v>214</v>
      </c>
      <c r="C4" s="104" t="s">
        <v>96</v>
      </c>
      <c r="P4" s="181" t="s">
        <v>69</v>
      </c>
      <c r="Q4" s="181" t="s">
        <v>70</v>
      </c>
    </row>
    <row r="5" spans="1:17" ht="31.5" hidden="1" customHeight="1" outlineLevel="1" x14ac:dyDescent="0.3">
      <c r="A5" s="6" t="s">
        <v>65</v>
      </c>
      <c r="B5" s="136"/>
      <c r="C5" s="136"/>
      <c r="P5" s="182">
        <f>IF(B5="Yes",1,0)</f>
        <v>0</v>
      </c>
      <c r="Q5" s="182">
        <f>IF(O5="Yes",1,0)</f>
        <v>0</v>
      </c>
    </row>
    <row r="6" spans="1:17" ht="63" hidden="1" customHeight="1" outlineLevel="1" x14ac:dyDescent="0.3">
      <c r="A6" s="6" t="s">
        <v>66</v>
      </c>
      <c r="B6" s="136"/>
      <c r="C6" s="136"/>
      <c r="P6" s="182">
        <f t="shared" ref="P6:P8" si="0">IF(B6="Yes",1,0)</f>
        <v>0</v>
      </c>
      <c r="Q6" s="182">
        <f t="shared" ref="Q6:Q8" si="1">IF(O6="Yes",1,0)</f>
        <v>0</v>
      </c>
    </row>
    <row r="7" spans="1:17" ht="47.25" hidden="1" customHeight="1" outlineLevel="1" x14ac:dyDescent="0.3">
      <c r="A7" s="6" t="s">
        <v>67</v>
      </c>
      <c r="B7" s="136"/>
      <c r="C7" s="136"/>
      <c r="P7" s="182">
        <f t="shared" si="0"/>
        <v>0</v>
      </c>
      <c r="Q7" s="182">
        <f t="shared" si="1"/>
        <v>0</v>
      </c>
    </row>
    <row r="8" spans="1:17" ht="78.75" hidden="1" customHeight="1" outlineLevel="1" x14ac:dyDescent="0.3">
      <c r="A8" s="6" t="s">
        <v>68</v>
      </c>
      <c r="B8" s="136"/>
      <c r="C8" s="136"/>
      <c r="P8" s="182">
        <f t="shared" si="0"/>
        <v>0</v>
      </c>
      <c r="Q8" s="182">
        <f t="shared" si="1"/>
        <v>0</v>
      </c>
    </row>
    <row r="9" spans="1:17" ht="47.25" hidden="1" customHeight="1" outlineLevel="1" x14ac:dyDescent="0.3">
      <c r="A9" s="6" t="s">
        <v>64</v>
      </c>
      <c r="B9" s="47" t="str">
        <f>IF(P9=4, "Meets Requirements", "Does Not Fully Meet Requirements")</f>
        <v>Does Not Fully Meet Requirements</v>
      </c>
      <c r="C9" s="47" t="str">
        <f>IF(Q9&lt;&gt;0, "Requires Attention", "Does Not Require Attention")</f>
        <v>Does Not Require Attention</v>
      </c>
      <c r="P9" s="182">
        <f>SUM(P5:P8)</f>
        <v>0</v>
      </c>
      <c r="Q9" s="182">
        <f>SUM(Q5:Q8)</f>
        <v>0</v>
      </c>
    </row>
    <row r="10" spans="1:17" s="17" customFormat="1" ht="15.75" hidden="1" customHeight="1" outlineLevel="1" x14ac:dyDescent="0.3">
      <c r="A10" s="101"/>
      <c r="B10" s="102"/>
      <c r="C10" s="102"/>
      <c r="D10" s="67"/>
      <c r="E10" s="67"/>
      <c r="P10" s="183"/>
      <c r="Q10" s="183"/>
    </row>
    <row r="11" spans="1:17" ht="36.75" hidden="1" customHeight="1" outlineLevel="1" x14ac:dyDescent="0.3">
      <c r="A11" s="6" t="s">
        <v>35</v>
      </c>
      <c r="B11" s="140" t="s">
        <v>164</v>
      </c>
      <c r="C11" s="7"/>
      <c r="D11" s="45"/>
      <c r="E11" s="45"/>
    </row>
    <row r="12" spans="1:17" collapsed="1" x14ac:dyDescent="0.3"/>
    <row r="13" spans="1:17" ht="18" x14ac:dyDescent="0.3">
      <c r="A13" s="156" t="s">
        <v>207</v>
      </c>
      <c r="B13" s="85"/>
      <c r="C13" s="84"/>
      <c r="D13" s="48"/>
    </row>
    <row r="14" spans="1:17" ht="68.25" hidden="1" customHeight="1" outlineLevel="1" x14ac:dyDescent="0.3">
      <c r="A14" s="83" t="s">
        <v>3</v>
      </c>
      <c r="B14" s="82"/>
      <c r="C14" s="82"/>
      <c r="D14" s="82"/>
    </row>
    <row r="15" spans="1:17" ht="91.5" hidden="1" customHeight="1" outlineLevel="1" x14ac:dyDescent="0.3">
      <c r="A15" s="5" t="s">
        <v>1</v>
      </c>
      <c r="B15" s="105" t="s">
        <v>61</v>
      </c>
      <c r="C15" s="105" t="s">
        <v>60</v>
      </c>
      <c r="D15" s="105" t="s">
        <v>98</v>
      </c>
    </row>
    <row r="16" spans="1:17" ht="30.6" hidden="1" customHeight="1" outlineLevel="1" x14ac:dyDescent="0.3">
      <c r="A16" s="8" t="s">
        <v>134</v>
      </c>
      <c r="B16" s="107" t="s">
        <v>2</v>
      </c>
      <c r="C16" s="98"/>
      <c r="D16" s="47"/>
    </row>
    <row r="17" spans="1:17" ht="31.5" hidden="1" customHeight="1" outlineLevel="1" x14ac:dyDescent="0.3">
      <c r="A17" s="120" t="s">
        <v>173</v>
      </c>
      <c r="B17" s="108"/>
      <c r="C17" s="109"/>
      <c r="D17" s="110"/>
    </row>
    <row r="18" spans="1:17" ht="15.75" hidden="1" customHeight="1" outlineLevel="1" x14ac:dyDescent="0.3">
      <c r="A18" s="8" t="s">
        <v>44</v>
      </c>
      <c r="B18" s="100"/>
      <c r="C18" s="98"/>
      <c r="D18" s="119"/>
    </row>
    <row r="19" spans="1:17" ht="15.75" hidden="1" customHeight="1" outlineLevel="1" x14ac:dyDescent="0.3">
      <c r="A19" s="9" t="s">
        <v>45</v>
      </c>
      <c r="B19" s="136"/>
      <c r="C19" s="98"/>
      <c r="D19" s="137"/>
    </row>
    <row r="20" spans="1:17" ht="15.75" hidden="1" customHeight="1" outlineLevel="1" x14ac:dyDescent="0.3">
      <c r="A20" s="9" t="s">
        <v>46</v>
      </c>
      <c r="B20" s="136"/>
      <c r="C20" s="98"/>
      <c r="D20" s="137"/>
    </row>
    <row r="21" spans="1:17" ht="15.75" hidden="1" customHeight="1" outlineLevel="1" x14ac:dyDescent="0.3">
      <c r="A21" s="9" t="s">
        <v>47</v>
      </c>
      <c r="B21" s="136"/>
      <c r="C21" s="98"/>
      <c r="D21" s="137"/>
    </row>
    <row r="22" spans="1:17" ht="15.75" hidden="1" customHeight="1" outlineLevel="1" x14ac:dyDescent="0.3">
      <c r="A22" s="9" t="s">
        <v>48</v>
      </c>
      <c r="B22" s="136"/>
      <c r="C22" s="98"/>
      <c r="D22" s="137"/>
    </row>
    <row r="23" spans="1:17" ht="31.5" hidden="1" customHeight="1" outlineLevel="1" x14ac:dyDescent="0.3">
      <c r="A23" s="9" t="s">
        <v>49</v>
      </c>
      <c r="B23" s="136"/>
      <c r="C23" s="10" t="s">
        <v>43</v>
      </c>
      <c r="D23" s="137"/>
    </row>
    <row r="24" spans="1:17" ht="31.5" hidden="1" customHeight="1" outlineLevel="1" x14ac:dyDescent="0.3">
      <c r="A24" s="8" t="s">
        <v>50</v>
      </c>
      <c r="B24" s="100"/>
      <c r="C24" s="98"/>
      <c r="D24" s="119"/>
    </row>
    <row r="25" spans="1:17" ht="15.75" hidden="1" customHeight="1" outlineLevel="1" x14ac:dyDescent="0.3">
      <c r="A25" s="11" t="s">
        <v>51</v>
      </c>
      <c r="B25" s="136"/>
      <c r="C25" s="98"/>
      <c r="D25" s="137"/>
    </row>
    <row r="26" spans="1:17" ht="15.75" hidden="1" customHeight="1" outlineLevel="1" x14ac:dyDescent="0.3">
      <c r="A26" s="11" t="s">
        <v>52</v>
      </c>
      <c r="B26" s="136"/>
      <c r="C26" s="98"/>
      <c r="D26" s="137"/>
    </row>
    <row r="27" spans="1:17" ht="15.75" hidden="1" customHeight="1" outlineLevel="1" x14ac:dyDescent="0.3">
      <c r="A27" s="11" t="s">
        <v>53</v>
      </c>
      <c r="B27" s="136"/>
      <c r="C27" s="98"/>
      <c r="D27" s="137"/>
    </row>
    <row r="28" spans="1:17" ht="15.75" hidden="1" customHeight="1" outlineLevel="1" x14ac:dyDescent="0.3">
      <c r="A28" s="11" t="s">
        <v>54</v>
      </c>
      <c r="B28" s="136"/>
      <c r="C28" s="98"/>
      <c r="D28" s="137"/>
    </row>
    <row r="29" spans="1:17" ht="31.5" hidden="1" customHeight="1" outlineLevel="1" x14ac:dyDescent="0.3">
      <c r="A29" s="11" t="s">
        <v>55</v>
      </c>
      <c r="B29" s="136"/>
      <c r="C29" s="10" t="s">
        <v>43</v>
      </c>
      <c r="D29" s="137"/>
    </row>
    <row r="30" spans="1:17" ht="31.5" hidden="1" customHeight="1" outlineLevel="1" x14ac:dyDescent="0.3">
      <c r="A30" s="11" t="s">
        <v>56</v>
      </c>
      <c r="B30" s="138" t="s">
        <v>2</v>
      </c>
      <c r="C30" s="98"/>
      <c r="D30" s="137"/>
      <c r="P30" s="181" t="s">
        <v>69</v>
      </c>
      <c r="Q30" s="181" t="s">
        <v>70</v>
      </c>
    </row>
    <row r="31" spans="1:17" ht="67.349999999999994" hidden="1" customHeight="1" outlineLevel="1" x14ac:dyDescent="0.3">
      <c r="A31" s="12" t="s">
        <v>57</v>
      </c>
      <c r="B31" s="136"/>
      <c r="C31" s="98"/>
      <c r="D31" s="137"/>
      <c r="P31" s="182">
        <f>IF(B31="Yes",1,0)</f>
        <v>0</v>
      </c>
      <c r="Q31" s="182">
        <f>IF(O31="Yes",1,0)</f>
        <v>0</v>
      </c>
    </row>
    <row r="32" spans="1:17" ht="35.1" hidden="1" customHeight="1" outlineLevel="1" x14ac:dyDescent="0.3">
      <c r="A32" s="12" t="s">
        <v>58</v>
      </c>
      <c r="B32" s="136"/>
      <c r="C32" s="98"/>
      <c r="D32" s="137"/>
      <c r="P32" s="182">
        <f t="shared" ref="P32:P33" si="2">IF(B32="Yes",1,0)</f>
        <v>0</v>
      </c>
      <c r="Q32" s="182">
        <f t="shared" ref="Q32:Q33" si="3">IF(O32="Yes",1,0)</f>
        <v>0</v>
      </c>
    </row>
    <row r="33" spans="1:17" ht="35.1" hidden="1" customHeight="1" outlineLevel="1" x14ac:dyDescent="0.3">
      <c r="A33" s="12" t="s">
        <v>59</v>
      </c>
      <c r="B33" s="136"/>
      <c r="C33" s="98"/>
      <c r="D33" s="137"/>
      <c r="P33" s="182">
        <f t="shared" si="2"/>
        <v>0</v>
      </c>
      <c r="Q33" s="182">
        <f t="shared" si="3"/>
        <v>0</v>
      </c>
    </row>
    <row r="34" spans="1:17" ht="15.75" hidden="1" customHeight="1" outlineLevel="1" x14ac:dyDescent="0.3">
      <c r="A34" s="96"/>
      <c r="B34" s="97"/>
      <c r="C34" s="98"/>
      <c r="D34" s="99"/>
      <c r="P34" s="182"/>
      <c r="Q34" s="182"/>
    </row>
    <row r="35" spans="1:17" ht="78.75" hidden="1" customHeight="1" outlineLevel="1" x14ac:dyDescent="0.3">
      <c r="A35" s="106" t="s">
        <v>97</v>
      </c>
      <c r="B35" s="111" t="str">
        <f>IF(P35=3, "Meets Requirements", "Does Not Fully Meet Requirements")</f>
        <v>Does Not Fully Meet Requirements</v>
      </c>
      <c r="C35" s="98"/>
      <c r="D35" s="111" t="str">
        <f>IF(Q35&lt;&gt;0, "Requires Attention", "Does Not Require Attention")</f>
        <v>Does Not Require Attention</v>
      </c>
      <c r="P35" s="182">
        <f>SUM(P31:P34)</f>
        <v>0</v>
      </c>
      <c r="Q35" s="182">
        <f>SUM(Q31:Q34)</f>
        <v>0</v>
      </c>
    </row>
    <row r="36" spans="1:17" ht="15.75" hidden="1" customHeight="1" outlineLevel="1" x14ac:dyDescent="0.3">
      <c r="A36" s="39"/>
      <c r="B36" s="40"/>
      <c r="C36" s="41"/>
      <c r="D36" s="42"/>
      <c r="P36" s="182"/>
      <c r="Q36" s="182"/>
    </row>
    <row r="37" spans="1:17" ht="42" hidden="1" customHeight="1" outlineLevel="1" x14ac:dyDescent="0.3">
      <c r="A37" s="112" t="s">
        <v>35</v>
      </c>
      <c r="B37" s="139" t="s">
        <v>2</v>
      </c>
      <c r="C37" s="98"/>
      <c r="D37" s="118"/>
    </row>
    <row r="38" spans="1:17" collapsed="1" x14ac:dyDescent="0.3"/>
    <row r="39" spans="1:17" ht="24" customHeight="1" x14ac:dyDescent="0.3">
      <c r="A39" s="157" t="s">
        <v>211</v>
      </c>
      <c r="B39" s="85"/>
      <c r="C39" s="84"/>
      <c r="D39" s="48"/>
      <c r="E39" s="48"/>
      <c r="F39" s="48"/>
      <c r="G39" s="48"/>
      <c r="H39" s="48"/>
      <c r="I39" s="48"/>
      <c r="J39" s="48"/>
      <c r="K39" s="48"/>
      <c r="L39" s="48"/>
      <c r="M39" s="48"/>
    </row>
    <row r="40" spans="1:17" ht="103.5" hidden="1" customHeight="1" outlineLevel="1" x14ac:dyDescent="0.3">
      <c r="A40" s="83" t="s">
        <v>5</v>
      </c>
      <c r="B40" s="82"/>
      <c r="C40" s="82"/>
      <c r="D40" s="82"/>
      <c r="E40" s="82"/>
      <c r="F40" s="82"/>
      <c r="G40" s="82"/>
      <c r="H40" s="82"/>
      <c r="I40" s="82"/>
      <c r="J40" s="82"/>
      <c r="K40" s="82"/>
      <c r="L40" s="82"/>
      <c r="M40" s="82"/>
    </row>
    <row r="41" spans="1:17" ht="84" hidden="1" customHeight="1" outlineLevel="1" x14ac:dyDescent="0.3">
      <c r="A41" s="19" t="s">
        <v>1</v>
      </c>
      <c r="B41" s="20">
        <v>1</v>
      </c>
      <c r="C41" s="20">
        <v>2</v>
      </c>
      <c r="D41" s="20">
        <v>3</v>
      </c>
      <c r="E41" s="20">
        <v>4</v>
      </c>
      <c r="F41" s="20">
        <v>5</v>
      </c>
      <c r="G41" s="20">
        <v>6</v>
      </c>
      <c r="H41" s="20">
        <v>7</v>
      </c>
      <c r="I41" s="20">
        <v>8</v>
      </c>
      <c r="J41" s="20">
        <v>9</v>
      </c>
      <c r="K41" s="20">
        <v>10</v>
      </c>
      <c r="L41" s="20">
        <v>11</v>
      </c>
      <c r="M41" s="20">
        <v>12</v>
      </c>
    </row>
    <row r="42" spans="1:17" ht="41.25" hidden="1" customHeight="1" outlineLevel="1" x14ac:dyDescent="0.3">
      <c r="A42" s="21" t="s">
        <v>135</v>
      </c>
      <c r="B42" s="141"/>
      <c r="C42" s="141"/>
      <c r="D42" s="141"/>
      <c r="E42" s="141"/>
      <c r="F42" s="141"/>
      <c r="G42" s="141"/>
      <c r="H42" s="141"/>
      <c r="I42" s="6"/>
      <c r="J42" s="6"/>
      <c r="K42" s="6"/>
      <c r="L42" s="6"/>
      <c r="M42" s="6"/>
    </row>
    <row r="43" spans="1:17" ht="98.25" hidden="1" customHeight="1" outlineLevel="1" x14ac:dyDescent="0.3">
      <c r="A43" s="22" t="s">
        <v>123</v>
      </c>
      <c r="B43" s="113" t="s">
        <v>2</v>
      </c>
      <c r="C43" s="113" t="s">
        <v>2</v>
      </c>
      <c r="D43" s="113" t="s">
        <v>2</v>
      </c>
      <c r="E43" s="113" t="s">
        <v>2</v>
      </c>
      <c r="F43" s="113" t="s">
        <v>2</v>
      </c>
      <c r="G43" s="113" t="s">
        <v>2</v>
      </c>
      <c r="H43" s="113" t="s">
        <v>2</v>
      </c>
      <c r="I43" s="113" t="s">
        <v>2</v>
      </c>
      <c r="J43" s="113" t="s">
        <v>2</v>
      </c>
      <c r="K43" s="113" t="s">
        <v>2</v>
      </c>
      <c r="L43" s="113" t="s">
        <v>2</v>
      </c>
      <c r="M43" s="113" t="s">
        <v>2</v>
      </c>
    </row>
    <row r="44" spans="1:17" ht="15.75" hidden="1" customHeight="1" outlineLevel="1" x14ac:dyDescent="0.3">
      <c r="A44" s="24" t="s">
        <v>143</v>
      </c>
      <c r="B44" s="25"/>
      <c r="C44" s="25"/>
      <c r="D44" s="25"/>
      <c r="E44" s="25"/>
      <c r="F44" s="25"/>
      <c r="G44" s="25"/>
      <c r="H44" s="25"/>
      <c r="I44" s="25"/>
      <c r="J44" s="25"/>
      <c r="K44" s="25"/>
      <c r="L44" s="25"/>
      <c r="M44" s="26"/>
    </row>
    <row r="45" spans="1:17" ht="63" hidden="1" customHeight="1" outlineLevel="1" x14ac:dyDescent="0.3">
      <c r="A45" s="89" t="s">
        <v>124</v>
      </c>
      <c r="B45" s="143"/>
      <c r="C45" s="143"/>
      <c r="D45" s="143"/>
      <c r="E45" s="143"/>
      <c r="F45" s="143"/>
      <c r="G45" s="143"/>
      <c r="H45" s="143"/>
      <c r="I45" s="114"/>
      <c r="J45" s="114"/>
      <c r="K45" s="114"/>
      <c r="L45" s="114"/>
      <c r="M45" s="114"/>
    </row>
    <row r="46" spans="1:17" ht="47.25" hidden="1" customHeight="1" outlineLevel="1" x14ac:dyDescent="0.3">
      <c r="A46" s="90" t="s">
        <v>125</v>
      </c>
      <c r="B46" s="143"/>
      <c r="C46" s="143"/>
      <c r="D46" s="143"/>
      <c r="E46" s="143"/>
      <c r="F46" s="143"/>
      <c r="G46" s="143"/>
      <c r="H46" s="143"/>
      <c r="I46" s="114"/>
      <c r="J46" s="114"/>
      <c r="K46" s="114"/>
      <c r="L46" s="114"/>
      <c r="M46" s="114"/>
    </row>
    <row r="47" spans="1:17" ht="63" hidden="1" customHeight="1" outlineLevel="1" x14ac:dyDescent="0.3">
      <c r="A47" s="90" t="s">
        <v>126</v>
      </c>
      <c r="B47" s="143"/>
      <c r="C47" s="143"/>
      <c r="D47" s="143"/>
      <c r="E47" s="143"/>
      <c r="F47" s="143"/>
      <c r="G47" s="143"/>
      <c r="H47" s="143"/>
      <c r="I47" s="114"/>
      <c r="J47" s="114"/>
      <c r="K47" s="114"/>
      <c r="L47" s="114"/>
      <c r="M47" s="114"/>
    </row>
    <row r="48" spans="1:17" ht="47.25" hidden="1" customHeight="1" outlineLevel="1" x14ac:dyDescent="0.3">
      <c r="A48" s="91" t="s">
        <v>127</v>
      </c>
      <c r="B48" s="143"/>
      <c r="C48" s="143"/>
      <c r="D48" s="143"/>
      <c r="E48" s="143"/>
      <c r="F48" s="143"/>
      <c r="G48" s="143"/>
      <c r="H48" s="143"/>
      <c r="I48" s="114"/>
      <c r="J48" s="114"/>
      <c r="K48" s="114"/>
      <c r="L48" s="114"/>
      <c r="M48" s="114"/>
    </row>
    <row r="49" spans="1:13" ht="51.75" hidden="1" customHeight="1" outlineLevel="1" x14ac:dyDescent="0.3">
      <c r="A49" s="24" t="s">
        <v>63</v>
      </c>
      <c r="B49" s="58"/>
      <c r="C49" s="58"/>
      <c r="D49" s="58"/>
      <c r="E49" s="58"/>
      <c r="F49" s="58"/>
      <c r="G49" s="58"/>
      <c r="H49" s="58"/>
      <c r="I49" s="58"/>
      <c r="J49" s="58"/>
      <c r="K49" s="58"/>
      <c r="L49" s="58"/>
      <c r="M49" s="59"/>
    </row>
    <row r="50" spans="1:13" ht="47.25" hidden="1" customHeight="1" outlineLevel="1" x14ac:dyDescent="0.3">
      <c r="A50" s="6" t="s">
        <v>128</v>
      </c>
      <c r="B50" s="144"/>
      <c r="C50" s="144"/>
      <c r="D50" s="144"/>
      <c r="E50" s="144"/>
      <c r="F50" s="144"/>
      <c r="G50" s="144"/>
      <c r="H50" s="144"/>
      <c r="I50" s="115"/>
      <c r="J50" s="115"/>
      <c r="K50" s="115"/>
      <c r="L50" s="115"/>
      <c r="M50" s="115"/>
    </row>
    <row r="51" spans="1:13" ht="19.5" hidden="1" customHeight="1" outlineLevel="1" x14ac:dyDescent="0.3">
      <c r="A51" s="24" t="s">
        <v>143</v>
      </c>
      <c r="B51" s="58"/>
      <c r="C51" s="58"/>
      <c r="D51" s="58"/>
      <c r="E51" s="58"/>
      <c r="F51" s="58"/>
      <c r="G51" s="58"/>
      <c r="H51" s="58"/>
      <c r="I51" s="58"/>
      <c r="J51" s="58"/>
      <c r="K51" s="58"/>
      <c r="L51" s="58"/>
      <c r="M51" s="59"/>
    </row>
    <row r="52" spans="1:13" ht="47.25" hidden="1" customHeight="1" outlineLevel="1" x14ac:dyDescent="0.3">
      <c r="A52" s="27" t="s">
        <v>129</v>
      </c>
      <c r="B52" s="143"/>
      <c r="C52" s="143"/>
      <c r="D52" s="143"/>
      <c r="E52" s="143"/>
      <c r="F52" s="143"/>
      <c r="G52" s="143"/>
      <c r="H52" s="143"/>
      <c r="I52" s="114"/>
      <c r="J52" s="114"/>
      <c r="K52" s="114"/>
      <c r="L52" s="114"/>
      <c r="M52" s="114"/>
    </row>
    <row r="53" spans="1:13" ht="63" hidden="1" customHeight="1" outlineLevel="1" x14ac:dyDescent="0.3">
      <c r="A53" s="6" t="s">
        <v>130</v>
      </c>
      <c r="B53" s="143"/>
      <c r="C53" s="143"/>
      <c r="D53" s="143"/>
      <c r="E53" s="143"/>
      <c r="F53" s="143"/>
      <c r="G53" s="143"/>
      <c r="H53" s="143"/>
      <c r="I53" s="114"/>
      <c r="J53" s="114"/>
      <c r="K53" s="114"/>
      <c r="L53" s="114"/>
      <c r="M53" s="114"/>
    </row>
    <row r="54" spans="1:13" ht="105" hidden="1" customHeight="1" outlineLevel="1" x14ac:dyDescent="0.3">
      <c r="A54" s="24" t="s">
        <v>6</v>
      </c>
      <c r="B54" s="58"/>
      <c r="C54" s="58"/>
      <c r="D54" s="58"/>
      <c r="E54" s="58"/>
      <c r="F54" s="58"/>
      <c r="G54" s="58"/>
      <c r="H54" s="58"/>
      <c r="I54" s="58"/>
      <c r="J54" s="58"/>
      <c r="K54" s="58"/>
      <c r="L54" s="58"/>
      <c r="M54" s="59"/>
    </row>
    <row r="55" spans="1:13" ht="31.5" hidden="1" customHeight="1" outlineLevel="1" x14ac:dyDescent="0.3">
      <c r="A55" s="6" t="s">
        <v>189</v>
      </c>
      <c r="B55" s="137"/>
      <c r="C55" s="137"/>
      <c r="D55" s="137"/>
      <c r="E55" s="137"/>
      <c r="F55" s="137"/>
      <c r="G55" s="137"/>
      <c r="H55" s="145"/>
      <c r="I55" s="116"/>
      <c r="J55" s="116"/>
      <c r="K55" s="116"/>
      <c r="L55" s="116"/>
      <c r="M55" s="116"/>
    </row>
    <row r="56" spans="1:13" ht="31.5" hidden="1" customHeight="1" outlineLevel="1" x14ac:dyDescent="0.3">
      <c r="A56" s="23" t="s">
        <v>190</v>
      </c>
      <c r="B56" s="146"/>
      <c r="C56" s="146"/>
      <c r="D56" s="146"/>
      <c r="E56" s="146"/>
      <c r="F56" s="146"/>
      <c r="G56" s="146"/>
      <c r="H56" s="146"/>
      <c r="I56" s="117"/>
      <c r="J56" s="117"/>
      <c r="K56" s="117"/>
      <c r="L56" s="117"/>
      <c r="M56" s="117"/>
    </row>
    <row r="57" spans="1:13" ht="15.75" hidden="1" customHeight="1" outlineLevel="1" x14ac:dyDescent="0.3">
      <c r="A57" s="24" t="s">
        <v>143</v>
      </c>
      <c r="B57" s="58"/>
      <c r="C57" s="58"/>
      <c r="D57" s="58"/>
      <c r="E57" s="58"/>
      <c r="F57" s="58"/>
      <c r="G57" s="58"/>
      <c r="H57" s="58"/>
      <c r="I57" s="58"/>
      <c r="J57" s="58"/>
      <c r="K57" s="58"/>
      <c r="L57" s="58"/>
      <c r="M57" s="59"/>
    </row>
    <row r="58" spans="1:13" ht="30.6" hidden="1" customHeight="1" outlineLevel="1" x14ac:dyDescent="0.3">
      <c r="A58" s="89" t="s">
        <v>191</v>
      </c>
      <c r="B58" s="143"/>
      <c r="C58" s="143"/>
      <c r="D58" s="143"/>
      <c r="E58" s="143"/>
      <c r="F58" s="143"/>
      <c r="G58" s="143"/>
      <c r="H58" s="143"/>
      <c r="I58" s="114"/>
      <c r="J58" s="114"/>
      <c r="K58" s="114"/>
      <c r="L58" s="114"/>
      <c r="M58" s="114"/>
    </row>
    <row r="59" spans="1:13" ht="31.5" hidden="1" customHeight="1" outlineLevel="1" x14ac:dyDescent="0.3">
      <c r="A59" s="92" t="s">
        <v>192</v>
      </c>
      <c r="B59" s="143"/>
      <c r="C59" s="143"/>
      <c r="D59" s="143"/>
      <c r="E59" s="143"/>
      <c r="F59" s="143"/>
      <c r="G59" s="143"/>
      <c r="H59" s="143"/>
      <c r="I59" s="114"/>
      <c r="J59" s="114"/>
      <c r="K59" s="114"/>
      <c r="L59" s="114"/>
      <c r="M59" s="114"/>
    </row>
    <row r="60" spans="1:13" ht="102" hidden="1" customHeight="1" outlineLevel="1" x14ac:dyDescent="0.3">
      <c r="A60" s="24" t="s">
        <v>102</v>
      </c>
      <c r="B60" s="58"/>
      <c r="C60" s="58"/>
      <c r="D60" s="58"/>
      <c r="E60" s="58"/>
      <c r="F60" s="58"/>
      <c r="G60" s="58"/>
      <c r="H60" s="58"/>
      <c r="I60" s="58"/>
      <c r="J60" s="58"/>
      <c r="K60" s="58"/>
      <c r="L60" s="58"/>
      <c r="M60" s="59"/>
    </row>
    <row r="61" spans="1:13" ht="47.25" hidden="1" customHeight="1" outlineLevel="1" x14ac:dyDescent="0.3">
      <c r="A61" s="93" t="s">
        <v>193</v>
      </c>
      <c r="B61" s="158" t="s">
        <v>131</v>
      </c>
      <c r="C61" s="158" t="s">
        <v>131</v>
      </c>
      <c r="D61" s="158" t="s">
        <v>131</v>
      </c>
      <c r="E61" s="158" t="s">
        <v>131</v>
      </c>
      <c r="F61" s="158" t="s">
        <v>131</v>
      </c>
      <c r="G61" s="158" t="s">
        <v>131</v>
      </c>
      <c r="H61" s="158" t="s">
        <v>131</v>
      </c>
      <c r="I61" s="158" t="s">
        <v>131</v>
      </c>
      <c r="J61" s="158" t="s">
        <v>131</v>
      </c>
      <c r="K61" s="158" t="s">
        <v>131</v>
      </c>
      <c r="L61" s="158" t="s">
        <v>131</v>
      </c>
      <c r="M61" s="158" t="s">
        <v>131</v>
      </c>
    </row>
    <row r="62" spans="1:13" ht="33" hidden="1" customHeight="1" outlineLevel="1" x14ac:dyDescent="0.3">
      <c r="A62" s="92" t="s">
        <v>194</v>
      </c>
      <c r="B62" s="141"/>
      <c r="C62" s="141"/>
      <c r="D62" s="141"/>
      <c r="E62" s="141"/>
      <c r="F62" s="141"/>
      <c r="G62" s="141"/>
      <c r="H62" s="141"/>
      <c r="I62" s="6"/>
      <c r="J62" s="6"/>
      <c r="K62" s="6"/>
      <c r="L62" s="6"/>
      <c r="M62" s="6"/>
    </row>
    <row r="63" spans="1:13" ht="15.75" hidden="1" customHeight="1" outlineLevel="1" x14ac:dyDescent="0.3">
      <c r="A63" s="60" t="s">
        <v>143</v>
      </c>
      <c r="B63" s="61"/>
      <c r="C63" s="61"/>
      <c r="D63" s="61"/>
      <c r="E63" s="61"/>
      <c r="F63" s="61"/>
      <c r="G63" s="61"/>
      <c r="H63" s="61"/>
      <c r="I63" s="61"/>
      <c r="J63" s="61"/>
      <c r="K63" s="61"/>
      <c r="L63" s="61"/>
      <c r="M63" s="62"/>
    </row>
    <row r="64" spans="1:13" ht="15.75" hidden="1" customHeight="1" outlineLevel="1" x14ac:dyDescent="0.3">
      <c r="A64" s="173" t="s">
        <v>195</v>
      </c>
      <c r="B64" s="143"/>
      <c r="C64" s="143"/>
      <c r="D64" s="143"/>
      <c r="E64" s="143"/>
      <c r="F64" s="143"/>
      <c r="G64" s="143"/>
      <c r="H64" s="143"/>
      <c r="I64" s="143"/>
      <c r="J64" s="143"/>
      <c r="K64" s="143"/>
      <c r="L64" s="143"/>
      <c r="M64" s="143"/>
    </row>
    <row r="65" spans="1:13" ht="31.5" hidden="1" customHeight="1" outlineLevel="1" x14ac:dyDescent="0.3">
      <c r="A65" s="89" t="s">
        <v>196</v>
      </c>
      <c r="B65" s="143"/>
      <c r="C65" s="143"/>
      <c r="D65" s="143"/>
      <c r="E65" s="143"/>
      <c r="F65" s="143"/>
      <c r="G65" s="143"/>
      <c r="H65" s="143"/>
      <c r="I65" s="114"/>
      <c r="J65" s="114"/>
      <c r="K65" s="114"/>
      <c r="L65" s="114"/>
      <c r="M65" s="114"/>
    </row>
    <row r="66" spans="1:13" ht="78.75" hidden="1" customHeight="1" outlineLevel="1" x14ac:dyDescent="0.3">
      <c r="A66" s="6" t="s">
        <v>197</v>
      </c>
      <c r="B66" s="143"/>
      <c r="C66" s="143"/>
      <c r="D66" s="143"/>
      <c r="E66" s="143"/>
      <c r="F66" s="143"/>
      <c r="G66" s="143"/>
      <c r="H66" s="143"/>
      <c r="I66" s="114"/>
      <c r="J66" s="114"/>
      <c r="K66" s="114"/>
      <c r="L66" s="114"/>
      <c r="M66" s="114"/>
    </row>
    <row r="67" spans="1:13" ht="67.349999999999994" hidden="1" customHeight="1" outlineLevel="1" x14ac:dyDescent="0.3">
      <c r="A67" s="55" t="s">
        <v>103</v>
      </c>
      <c r="B67" s="56"/>
      <c r="C67" s="56"/>
      <c r="D67" s="56"/>
      <c r="E67" s="56"/>
      <c r="F67" s="56"/>
      <c r="G67" s="56"/>
      <c r="H67" s="56"/>
      <c r="I67" s="56"/>
      <c r="J67" s="56"/>
      <c r="K67" s="56"/>
      <c r="L67" s="56"/>
      <c r="M67" s="57"/>
    </row>
    <row r="68" spans="1:13" ht="31.5" hidden="1" customHeight="1" outlineLevel="1" x14ac:dyDescent="0.3">
      <c r="A68" s="28" t="s">
        <v>198</v>
      </c>
      <c r="B68" s="143"/>
      <c r="C68" s="143"/>
      <c r="D68" s="143"/>
      <c r="E68" s="143"/>
      <c r="F68" s="143"/>
      <c r="G68" s="143"/>
      <c r="H68" s="143"/>
      <c r="I68" s="114"/>
      <c r="J68" s="114"/>
      <c r="K68" s="114"/>
      <c r="L68" s="114"/>
      <c r="M68" s="114"/>
    </row>
    <row r="69" spans="1:13" ht="47.25" hidden="1" customHeight="1" outlineLevel="1" x14ac:dyDescent="0.3">
      <c r="A69" s="6" t="s">
        <v>199</v>
      </c>
      <c r="B69" s="137"/>
      <c r="C69" s="137"/>
      <c r="D69" s="137"/>
      <c r="E69" s="137"/>
      <c r="F69" s="137"/>
      <c r="G69" s="137"/>
      <c r="H69" s="137"/>
      <c r="I69" s="47"/>
      <c r="J69" s="47"/>
      <c r="K69" s="47"/>
      <c r="L69" s="47"/>
      <c r="M69" s="47"/>
    </row>
    <row r="70" spans="1:13" ht="63" hidden="1" customHeight="1" outlineLevel="1" x14ac:dyDescent="0.3">
      <c r="A70" s="6" t="s">
        <v>200</v>
      </c>
      <c r="B70" s="137"/>
      <c r="C70" s="137"/>
      <c r="D70" s="137"/>
      <c r="E70" s="137"/>
      <c r="F70" s="137"/>
      <c r="G70" s="137"/>
      <c r="H70" s="137"/>
      <c r="I70" s="47"/>
      <c r="J70" s="47"/>
      <c r="K70" s="47"/>
      <c r="L70" s="47"/>
      <c r="M70" s="47"/>
    </row>
    <row r="71" spans="1:13" ht="47.25" hidden="1" customHeight="1" outlineLevel="1" x14ac:dyDescent="0.3">
      <c r="A71" s="6" t="s">
        <v>201</v>
      </c>
      <c r="B71" s="137"/>
      <c r="C71" s="137"/>
      <c r="D71" s="137"/>
      <c r="E71" s="137"/>
      <c r="F71" s="137"/>
      <c r="G71" s="137"/>
      <c r="H71" s="137"/>
      <c r="I71" s="47"/>
      <c r="J71" s="47"/>
      <c r="K71" s="47"/>
      <c r="L71" s="47"/>
      <c r="M71" s="47"/>
    </row>
    <row r="72" spans="1:13" ht="47.25" hidden="1" customHeight="1" outlineLevel="1" x14ac:dyDescent="0.3">
      <c r="A72" s="6" t="s">
        <v>202</v>
      </c>
      <c r="B72" s="137"/>
      <c r="C72" s="137"/>
      <c r="D72" s="137"/>
      <c r="E72" s="137"/>
      <c r="F72" s="137"/>
      <c r="G72" s="137"/>
      <c r="H72" s="137"/>
      <c r="I72" s="47"/>
      <c r="J72" s="47"/>
      <c r="K72" s="47"/>
      <c r="L72" s="47"/>
      <c r="M72" s="47"/>
    </row>
    <row r="73" spans="1:13" ht="15.75" hidden="1" customHeight="1" outlineLevel="1" x14ac:dyDescent="0.3">
      <c r="A73" s="42"/>
      <c r="B73" s="147"/>
      <c r="C73" s="147"/>
      <c r="D73" s="147"/>
      <c r="E73" s="147"/>
      <c r="F73" s="147"/>
      <c r="G73" s="147"/>
      <c r="H73" s="147"/>
      <c r="I73" s="42"/>
      <c r="J73" s="42"/>
      <c r="K73" s="42"/>
      <c r="L73" s="42"/>
      <c r="M73" s="42"/>
    </row>
    <row r="74" spans="1:13" ht="44.1" hidden="1" customHeight="1" outlineLevel="1" x14ac:dyDescent="0.3">
      <c r="A74" s="213" t="s">
        <v>174</v>
      </c>
      <c r="B74" s="148"/>
      <c r="C74" s="148"/>
      <c r="D74" s="148"/>
      <c r="E74" s="148"/>
      <c r="F74" s="148"/>
      <c r="G74" s="148"/>
      <c r="H74" s="148"/>
      <c r="I74" s="125"/>
      <c r="J74" s="125"/>
      <c r="K74" s="125"/>
      <c r="L74" s="125"/>
      <c r="M74" s="125"/>
    </row>
    <row r="75" spans="1:13" ht="31.5" hidden="1" customHeight="1" outlineLevel="1" x14ac:dyDescent="0.3">
      <c r="A75" s="6" t="s">
        <v>35</v>
      </c>
      <c r="B75" s="149"/>
      <c r="C75" s="149"/>
      <c r="D75" s="149"/>
      <c r="E75" s="149"/>
      <c r="F75" s="149"/>
      <c r="G75" s="149"/>
      <c r="H75" s="149"/>
      <c r="I75" s="30"/>
      <c r="J75" s="30"/>
      <c r="K75" s="30"/>
      <c r="L75" s="30"/>
      <c r="M75" s="30"/>
    </row>
    <row r="76" spans="1:13" collapsed="1" x14ac:dyDescent="0.3"/>
    <row r="77" spans="1:13" ht="18" x14ac:dyDescent="0.3">
      <c r="A77" s="157" t="s">
        <v>133</v>
      </c>
      <c r="B77" s="85"/>
      <c r="C77" s="84"/>
    </row>
    <row r="78" spans="1:13" ht="94.35" hidden="1" customHeight="1" outlineLevel="1" x14ac:dyDescent="0.3">
      <c r="A78" s="225" t="s">
        <v>1</v>
      </c>
      <c r="B78" s="226" t="s">
        <v>4</v>
      </c>
      <c r="C78" s="214" t="s">
        <v>179</v>
      </c>
    </row>
    <row r="79" spans="1:13" ht="22.35" hidden="1" customHeight="1" outlineLevel="1" x14ac:dyDescent="0.3">
      <c r="A79" s="6" t="s">
        <v>85</v>
      </c>
      <c r="B79" s="136"/>
      <c r="C79" s="136"/>
    </row>
    <row r="80" spans="1:13" ht="49.2" hidden="1" customHeight="1" outlineLevel="1" x14ac:dyDescent="0.3">
      <c r="A80" s="6" t="s">
        <v>144</v>
      </c>
      <c r="B80" s="136"/>
      <c r="C80" s="136"/>
    </row>
    <row r="81" spans="1:17" ht="31.2" hidden="1" outlineLevel="1" x14ac:dyDescent="0.3">
      <c r="A81" s="6" t="s">
        <v>145</v>
      </c>
      <c r="B81" s="140" t="s">
        <v>2</v>
      </c>
      <c r="C81" s="136"/>
    </row>
    <row r="82" spans="1:17" ht="31.2" hidden="1" outlineLevel="1" x14ac:dyDescent="0.3">
      <c r="A82" s="6" t="s">
        <v>146</v>
      </c>
      <c r="B82" s="140" t="s">
        <v>2</v>
      </c>
      <c r="C82" s="136"/>
    </row>
    <row r="83" spans="1:17" ht="51.75" hidden="1" customHeight="1" outlineLevel="1" x14ac:dyDescent="0.3">
      <c r="A83" s="6" t="s">
        <v>181</v>
      </c>
      <c r="B83" s="47" t="str">
        <f>IF(B80="Yes", "Does Not Fully Meet Requirements", "Meets Requirements")</f>
        <v>Meets Requirements</v>
      </c>
      <c r="C83" s="47" t="str">
        <f>IF(COUNTIF(C79:C82,"yes")&gt;0,"Requires Attention","Does Not Require Attention")</f>
        <v>Does Not Require Attention</v>
      </c>
    </row>
    <row r="84" spans="1:17" ht="15.6" hidden="1" outlineLevel="1" x14ac:dyDescent="0.3">
      <c r="A84" s="42"/>
      <c r="B84" s="40"/>
      <c r="C84" s="40"/>
    </row>
    <row r="85" spans="1:17" ht="15.6" hidden="1" outlineLevel="1" x14ac:dyDescent="0.3">
      <c r="A85" s="6" t="s">
        <v>35</v>
      </c>
      <c r="B85" s="227" t="s">
        <v>2</v>
      </c>
      <c r="C85" s="7"/>
    </row>
    <row r="86" spans="1:17" collapsed="1" x14ac:dyDescent="0.3"/>
    <row r="87" spans="1:17" ht="18" x14ac:dyDescent="0.3">
      <c r="A87" s="157" t="s">
        <v>137</v>
      </c>
      <c r="B87" s="85"/>
      <c r="C87" s="84"/>
    </row>
    <row r="88" spans="1:17" ht="46.8" hidden="1" outlineLevel="1" x14ac:dyDescent="0.3">
      <c r="A88" s="104" t="s">
        <v>1</v>
      </c>
      <c r="B88" s="218" t="s">
        <v>4</v>
      </c>
      <c r="C88" s="104" t="s">
        <v>139</v>
      </c>
      <c r="P88" s="181" t="s">
        <v>69</v>
      </c>
      <c r="Q88" s="181" t="s">
        <v>70</v>
      </c>
    </row>
    <row r="89" spans="1:17" ht="15.6" hidden="1" outlineLevel="1" x14ac:dyDescent="0.3">
      <c r="A89" s="6" t="s">
        <v>140</v>
      </c>
      <c r="B89" s="219"/>
      <c r="C89" s="219"/>
      <c r="P89" s="182">
        <f>IF(B89="Yes",1,0)</f>
        <v>0</v>
      </c>
      <c r="Q89" s="182">
        <f>IF(O89="Yes",1,0)</f>
        <v>0</v>
      </c>
    </row>
    <row r="90" spans="1:17" ht="46.8" hidden="1" outlineLevel="1" x14ac:dyDescent="0.3">
      <c r="A90" s="6" t="s">
        <v>141</v>
      </c>
      <c r="B90" s="219"/>
      <c r="C90" s="219"/>
      <c r="P90" s="182">
        <f t="shared" ref="P90:P91" si="4">IF(B90="Yes",1,0)</f>
        <v>0</v>
      </c>
      <c r="Q90" s="182">
        <f t="shared" ref="Q90:Q91" si="5">IF(O90="Yes",1,0)</f>
        <v>0</v>
      </c>
    </row>
    <row r="91" spans="1:17" ht="78" hidden="1" outlineLevel="1" x14ac:dyDescent="0.3">
      <c r="A91" s="6" t="s">
        <v>142</v>
      </c>
      <c r="B91" s="220" t="s">
        <v>2</v>
      </c>
      <c r="C91" s="219"/>
      <c r="P91" s="182">
        <f t="shared" si="4"/>
        <v>0</v>
      </c>
      <c r="Q91" s="182">
        <f t="shared" si="5"/>
        <v>0</v>
      </c>
    </row>
    <row r="92" spans="1:17" ht="46.8" hidden="1" outlineLevel="1" x14ac:dyDescent="0.3">
      <c r="A92" s="6" t="s">
        <v>178</v>
      </c>
      <c r="B92" s="47" t="str">
        <f>IF(P92=2, "Meets Requirements", "Does Not Fully Meet Requirements")</f>
        <v>Does Not Fully Meet Requirements</v>
      </c>
      <c r="C92" s="47" t="str">
        <f>IF(Q92&lt;&gt;0, "Requires Attention", "Does Not Require Attention")</f>
        <v>Does Not Require Attention</v>
      </c>
      <c r="P92" s="182">
        <f>SUM(P89:P91)</f>
        <v>0</v>
      </c>
      <c r="Q92" s="182">
        <f>SUM(Q89:Q91)</f>
        <v>0</v>
      </c>
    </row>
    <row r="93" spans="1:17" ht="15.6" hidden="1" outlineLevel="1" x14ac:dyDescent="0.3">
      <c r="A93" s="221"/>
      <c r="B93" s="222"/>
      <c r="C93" s="222"/>
      <c r="P93" s="182"/>
      <c r="Q93" s="182"/>
    </row>
    <row r="94" spans="1:17" ht="15.6" hidden="1" outlineLevel="1" x14ac:dyDescent="0.3">
      <c r="A94" s="6" t="s">
        <v>35</v>
      </c>
      <c r="B94" s="223" t="s">
        <v>2</v>
      </c>
      <c r="C94" s="7"/>
    </row>
    <row r="95" spans="1:17" ht="15.6" collapsed="1" x14ac:dyDescent="0.3">
      <c r="A95" s="224"/>
      <c r="B95" s="183"/>
      <c r="C95" s="183"/>
    </row>
    <row r="96" spans="1:17" ht="18" x14ac:dyDescent="0.3">
      <c r="A96" s="157" t="s">
        <v>138</v>
      </c>
      <c r="B96" s="85"/>
      <c r="C96" s="84"/>
    </row>
    <row r="97" spans="1:3" ht="105" hidden="1" customHeight="1" outlineLevel="1" x14ac:dyDescent="0.3">
      <c r="A97" s="214" t="s">
        <v>1</v>
      </c>
      <c r="B97" s="215" t="s">
        <v>4</v>
      </c>
      <c r="C97" s="216" t="s">
        <v>175</v>
      </c>
    </row>
    <row r="98" spans="1:3" ht="75" hidden="1" customHeight="1" outlineLevel="1" x14ac:dyDescent="0.3">
      <c r="A98" s="6" t="s">
        <v>82</v>
      </c>
      <c r="B98" s="137"/>
      <c r="C98" s="217"/>
    </row>
    <row r="99" spans="1:3" ht="75" hidden="1" customHeight="1" outlineLevel="1" x14ac:dyDescent="0.3">
      <c r="A99" s="6" t="s">
        <v>83</v>
      </c>
      <c r="B99" s="137"/>
      <c r="C99" s="217"/>
    </row>
    <row r="100" spans="1:3" ht="30" hidden="1" customHeight="1" outlineLevel="1" x14ac:dyDescent="0.3">
      <c r="A100" s="6" t="s">
        <v>176</v>
      </c>
      <c r="B100" s="137"/>
      <c r="C100" s="217"/>
    </row>
    <row r="101" spans="1:3" ht="15" hidden="1" customHeight="1" outlineLevel="1" x14ac:dyDescent="0.3">
      <c r="A101" s="6" t="s">
        <v>84</v>
      </c>
      <c r="B101" s="137"/>
      <c r="C101" s="217"/>
    </row>
    <row r="102" spans="1:3" ht="30" hidden="1" customHeight="1" outlineLevel="1" x14ac:dyDescent="0.3">
      <c r="A102" s="6" t="s">
        <v>177</v>
      </c>
      <c r="B102" s="103" t="s">
        <v>99</v>
      </c>
      <c r="C102" s="47" t="str">
        <f>IF(COUNTIF(C98:C101,"yes")&gt;0,"Requires Attention","Does Not Require Attention")</f>
        <v>Does Not Require Attention</v>
      </c>
    </row>
    <row r="103" spans="1:3" ht="15" hidden="1" customHeight="1" outlineLevel="1" x14ac:dyDescent="0.3">
      <c r="A103" s="35"/>
      <c r="B103" s="44"/>
      <c r="C103" s="44"/>
    </row>
    <row r="104" spans="1:3" ht="15" hidden="1" customHeight="1" outlineLevel="1" x14ac:dyDescent="0.3">
      <c r="A104" s="14" t="s">
        <v>35</v>
      </c>
      <c r="B104" s="153" t="s">
        <v>2</v>
      </c>
      <c r="C104" s="15"/>
    </row>
    <row r="105" spans="1:3" collapsed="1" x14ac:dyDescent="0.3"/>
    <row r="106" spans="1:3" x14ac:dyDescent="0.3"/>
    <row r="107" spans="1:3" x14ac:dyDescent="0.3"/>
  </sheetData>
  <conditionalFormatting sqref="B5:B9">
    <cfRule type="containsText" dxfId="377" priority="50" operator="containsText" text="No">
      <formula>NOT(ISERROR(SEARCH("No",B5)))</formula>
    </cfRule>
    <cfRule type="containsText" dxfId="376" priority="51" operator="containsText" text="Yes">
      <formula>NOT(ISERROR(SEARCH("Yes",B5)))</formula>
    </cfRule>
  </conditionalFormatting>
  <conditionalFormatting sqref="B9">
    <cfRule type="containsText" dxfId="375" priority="48" operator="containsText" text="Does Not Fully Meet$ Requirements">
      <formula>NOT(ISERROR(SEARCH("Does Not Fully Meet$ Requirements",B9)))</formula>
    </cfRule>
    <cfRule type="containsText" dxfId="374" priority="49" operator="containsText" text="Meets Requirements">
      <formula>NOT(ISERROR(SEARCH("Meets Requirements",B9)))</formula>
    </cfRule>
  </conditionalFormatting>
  <conditionalFormatting sqref="B6">
    <cfRule type="containsText" dxfId="373" priority="47" operator="containsText" text="Yes">
      <formula>NOT(ISERROR(SEARCH("Yes",B6)))</formula>
    </cfRule>
  </conditionalFormatting>
  <conditionalFormatting sqref="C9">
    <cfRule type="containsText" dxfId="372" priority="45" operator="containsText" text="Does Not Require Attention">
      <formula>NOT(ISERROR(SEARCH("Does Not Require Attention",C9)))</formula>
    </cfRule>
    <cfRule type="containsText" dxfId="371" priority="46" operator="containsText" text="Requires Attention">
      <formula>NOT(ISERROR(SEARCH("Requires Attention",C9)))</formula>
    </cfRule>
  </conditionalFormatting>
  <conditionalFormatting sqref="B19:B23">
    <cfRule type="containsText" dxfId="370" priority="41" operator="containsText" text="No">
      <formula>NOT(ISERROR(SEARCH("No",B19)))</formula>
    </cfRule>
    <cfRule type="containsText" dxfId="369" priority="44" operator="containsText" text="Yes">
      <formula>NOT(ISERROR(SEARCH("Yes",B19)))</formula>
    </cfRule>
  </conditionalFormatting>
  <conditionalFormatting sqref="B25:B29">
    <cfRule type="containsText" dxfId="368" priority="40" operator="containsText" text="No">
      <formula>NOT(ISERROR(SEARCH("No",B25)))</formula>
    </cfRule>
    <cfRule type="containsText" dxfId="367" priority="43" operator="containsText" text="Yes">
      <formula>NOT(ISERROR(SEARCH("Yes",B25)))</formula>
    </cfRule>
  </conditionalFormatting>
  <conditionalFormatting sqref="B31:B34">
    <cfRule type="containsText" dxfId="366" priority="39" operator="containsText" text="No">
      <formula>NOT(ISERROR(SEARCH("No",B31)))</formula>
    </cfRule>
    <cfRule type="containsText" dxfId="365" priority="42" operator="containsText" text="Yes">
      <formula>NOT(ISERROR(SEARCH("Yes",B31)))</formula>
    </cfRule>
  </conditionalFormatting>
  <conditionalFormatting sqref="B83">
    <cfRule type="containsText" dxfId="364" priority="37" operator="containsText" text="No">
      <formula>NOT(ISERROR(SEARCH("No",B83)))</formula>
    </cfRule>
    <cfRule type="containsText" dxfId="363" priority="38" operator="containsText" text="Yes">
      <formula>NOT(ISERROR(SEARCH("Yes",B83)))</formula>
    </cfRule>
  </conditionalFormatting>
  <conditionalFormatting sqref="B83">
    <cfRule type="containsText" dxfId="362" priority="35" operator="containsText" text="Does Not Fully Meet$ Requirements">
      <formula>NOT(ISERROR(SEARCH("Does Not Fully Meet$ Requirements",B83)))</formula>
    </cfRule>
    <cfRule type="containsText" dxfId="361" priority="36" operator="containsText" text="Meets Requirements">
      <formula>NOT(ISERROR(SEARCH("Meets Requirements",B83)))</formula>
    </cfRule>
  </conditionalFormatting>
  <conditionalFormatting sqref="C5:C8">
    <cfRule type="containsText" dxfId="360" priority="33" operator="containsText" text="Yes">
      <formula>NOT(ISERROR(SEARCH("Yes",C5)))</formula>
    </cfRule>
    <cfRule type="containsText" dxfId="359" priority="34" operator="containsText" text="No">
      <formula>NOT(ISERROR(SEARCH("No",C5)))</formula>
    </cfRule>
  </conditionalFormatting>
  <conditionalFormatting sqref="D16">
    <cfRule type="containsText" dxfId="358" priority="31" operator="containsText" text="No">
      <formula>NOT(ISERROR(SEARCH("No",D16)))</formula>
    </cfRule>
    <cfRule type="cellIs" dxfId="357" priority="32" operator="equal">
      <formula>"Yes"</formula>
    </cfRule>
  </conditionalFormatting>
  <conditionalFormatting sqref="D19:D23">
    <cfRule type="containsText" dxfId="356" priority="29" operator="containsText" text="No">
      <formula>NOT(ISERROR(SEARCH("No",D19)))</formula>
    </cfRule>
    <cfRule type="containsText" dxfId="355" priority="30" operator="containsText" text="Yes">
      <formula>NOT(ISERROR(SEARCH("Yes",D19)))</formula>
    </cfRule>
  </conditionalFormatting>
  <conditionalFormatting sqref="D25:D33">
    <cfRule type="containsText" dxfId="354" priority="27" operator="containsText" text="No">
      <formula>NOT(ISERROR(SEARCH("No",D25)))</formula>
    </cfRule>
    <cfRule type="containsText" dxfId="353" priority="28" operator="containsText" text="Yes">
      <formula>NOT(ISERROR(SEARCH("Yes",D25)))</formula>
    </cfRule>
  </conditionalFormatting>
  <conditionalFormatting sqref="D35">
    <cfRule type="containsText" dxfId="352" priority="25" operator="containsText" text="Does Not Require Attention">
      <formula>NOT(ISERROR(SEARCH("Does Not Require Attention",D35)))</formula>
    </cfRule>
    <cfRule type="containsText" dxfId="351" priority="26" operator="containsText" text="Requires Attention">
      <formula>NOT(ISERROR(SEARCH("Requires Attention",D35)))</formula>
    </cfRule>
  </conditionalFormatting>
  <conditionalFormatting sqref="B35">
    <cfRule type="containsText" dxfId="350" priority="19" operator="containsText" text="Does Not Fully Meet Requirements">
      <formula>NOT(ISERROR(SEARCH("Does Not Fully Meet Requirements",B35)))</formula>
    </cfRule>
    <cfRule type="containsText" dxfId="349" priority="20" operator="containsText" text="Meets Requirements">
      <formula>NOT(ISERROR(SEARCH("Meets Requirements",B35)))</formula>
    </cfRule>
    <cfRule type="containsText" dxfId="348" priority="23" operator="containsText" text="Does Not Require Attention">
      <formula>NOT(ISERROR(SEARCH("Does Not Require Attention",B35)))</formula>
    </cfRule>
    <cfRule type="containsText" dxfId="347" priority="24" operator="containsText" text="Requires Attention">
      <formula>NOT(ISERROR(SEARCH("Requires Attention",B35)))</formula>
    </cfRule>
  </conditionalFormatting>
  <conditionalFormatting sqref="B79:B80">
    <cfRule type="containsText" dxfId="346" priority="21" operator="containsText" text="No">
      <formula>NOT(ISERROR(SEARCH("No",B79)))</formula>
    </cfRule>
    <cfRule type="containsText" dxfId="345" priority="22" operator="containsText" text="Yes">
      <formula>NOT(ISERROR(SEARCH("Yes",B79)))</formula>
    </cfRule>
  </conditionalFormatting>
  <conditionalFormatting sqref="C83">
    <cfRule type="containsText" dxfId="344" priority="17" operator="containsText" text="Does Not Require Attention">
      <formula>NOT(ISERROR(SEARCH("Does Not Require Attention",C83)))</formula>
    </cfRule>
    <cfRule type="containsText" dxfId="343" priority="18" operator="containsText" text="Requires Attention">
      <formula>NOT(ISERROR(SEARCH("Requires Attention",C83)))</formula>
    </cfRule>
  </conditionalFormatting>
  <conditionalFormatting sqref="C102">
    <cfRule type="containsText" dxfId="342" priority="15" operator="containsText" text="Requires Attention">
      <formula>NOT(ISERROR(SEARCH("Requires Attention",C102)))</formula>
    </cfRule>
    <cfRule type="containsText" dxfId="341" priority="16" operator="containsText" text="Does Not Require Attention">
      <formula>NOT(ISERROR(SEARCH("Does Not Require Attention",C102)))</formula>
    </cfRule>
  </conditionalFormatting>
  <conditionalFormatting sqref="B92">
    <cfRule type="containsText" dxfId="340" priority="13" operator="containsText" text="Meets Requirements">
      <formula>NOT(ISERROR(SEARCH("Meets Requirements",B92)))</formula>
    </cfRule>
    <cfRule type="containsText" dxfId="339" priority="14" operator="containsText" text="Does Not Fully Meet Requirements">
      <formula>NOT(ISERROR(SEARCH("Does Not Fully Meet Requirements",B92)))</formula>
    </cfRule>
  </conditionalFormatting>
  <conditionalFormatting sqref="C92">
    <cfRule type="containsText" dxfId="338" priority="11" operator="containsText" text="Does Not Require Attention">
      <formula>NOT(ISERROR(SEARCH("Does Not Require Attention",C92)))</formula>
    </cfRule>
    <cfRule type="containsText" dxfId="337" priority="12" operator="containsText" text="Requires Attention">
      <formula>NOT(ISERROR(SEARCH("Requires Attention",C92)))</formula>
    </cfRule>
  </conditionalFormatting>
  <conditionalFormatting sqref="B89:B90">
    <cfRule type="containsText" dxfId="336" priority="7" operator="containsText" text="No">
      <formula>NOT(ISERROR(SEARCH("No",B89)))</formula>
    </cfRule>
    <cfRule type="containsText" dxfId="335" priority="10" operator="containsText" text="Yes">
      <formula>NOT(ISERROR(SEARCH("Yes",B89)))</formula>
    </cfRule>
  </conditionalFormatting>
  <conditionalFormatting sqref="C89:C91">
    <cfRule type="containsText" dxfId="334" priority="8" operator="containsText" text="Yes">
      <formula>NOT(ISERROR(SEARCH("Yes",C89)))</formula>
    </cfRule>
    <cfRule type="containsText" dxfId="333" priority="9" operator="containsText" text="No">
      <formula>NOT(ISERROR(SEARCH("No",C89)))</formula>
    </cfRule>
  </conditionalFormatting>
  <conditionalFormatting sqref="B98:B99">
    <cfRule type="containsText" dxfId="332" priority="5" operator="containsText" text="No">
      <formula>NOT(ISERROR(SEARCH("No",B98)))</formula>
    </cfRule>
    <cfRule type="containsText" dxfId="331" priority="6" operator="containsText" text="Yes">
      <formula>NOT(ISERROR(SEARCH("Yes",B98)))</formula>
    </cfRule>
  </conditionalFormatting>
  <conditionalFormatting sqref="B100:B101">
    <cfRule type="cellIs" dxfId="330" priority="3" operator="equal">
      <formula>"No"</formula>
    </cfRule>
    <cfRule type="containsText" dxfId="329" priority="4" operator="containsText" text="Yes">
      <formula>NOT(ISERROR(SEARCH("Yes",B100)))</formula>
    </cfRule>
  </conditionalFormatting>
  <conditionalFormatting sqref="C98:C101">
    <cfRule type="cellIs" dxfId="328" priority="1" operator="equal">
      <formula>"No"</formula>
    </cfRule>
    <cfRule type="cellIs" dxfId="327" priority="2" operator="equal">
      <formula>"Yes"</formula>
    </cfRule>
  </conditionalFormatting>
  <dataValidations count="7">
    <dataValidation type="list" allowBlank="1" showInputMessage="1" showErrorMessage="1" sqref="C91 C5:C8 B74:M74 B19:B23 B25:B29 B31:B33 D19:D23 D16 D25:D33 B52:M53 B58:M59 B79:B80 C79:C82 B45:M48 B100:B101 C98:C101 C64:M66 B65:B66 B89:C90 B5:B8" xr:uid="{3535AD5C-5FB4-42C7-AC06-217B0F82FB11}">
      <formula1>"Yes, No"</formula1>
    </dataValidation>
    <dataValidation type="list" allowBlank="1" showInputMessage="1" showErrorMessage="1" sqref="B50:M50" xr:uid="{474844FB-B666-427B-8C75-85A70862FB0F}">
      <formula1>"Fully, Partially, Not at All"</formula1>
    </dataValidation>
    <dataValidation type="whole" allowBlank="1" showInputMessage="1" showErrorMessage="1" sqref="I55:M56" xr:uid="{49638652-F045-47E9-B498-A0E9AA939FB6}">
      <formula1>1</formula1>
      <formula2>5</formula2>
    </dataValidation>
    <dataValidation type="list" allowBlank="1" showInputMessage="1" showErrorMessage="1" sqref="B98:B99" xr:uid="{FB009691-07D5-4948-BFE1-253859F35BA1}">
      <formula1>"Yes-CRA, Yes-State Plan Implementation, Yes-Progress Report, No"</formula1>
    </dataValidation>
    <dataValidation type="list" allowBlank="1" showInputMessage="1" showErrorMessage="1" sqref="B55:H56" xr:uid="{34467D79-00E3-4D61-ACCD-E85F952D3A4D}">
      <formula1>"1, 2, 3, 4, 5"</formula1>
    </dataValidation>
    <dataValidation type="list" allowBlank="1" showInputMessage="1" showErrorMessage="1" sqref="B68:M72" xr:uid="{6663FE36-6508-4DAA-8393-C47C49B6EBFF}">
      <formula1>"Not at all, Partially, Fully"</formula1>
    </dataValidation>
    <dataValidation type="list" allowBlank="1" showInputMessage="1" sqref="B64" xr:uid="{BB61CB19-5134-456D-9BDB-046171A14BFE}">
      <formula1>"Yes, No"</formula1>
    </dataValidation>
  </dataValidations>
  <printOptions headings="1" gridLines="1"/>
  <pageMargins left="1.5625E-2" right="0.25" top="2.5390625E-2" bottom="0.75" header="0.3" footer="0.3"/>
  <pageSetup scale="1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FF130-72E0-4149-B847-2368437C67E5}">
  <dimension ref="A1:Q107"/>
  <sheetViews>
    <sheetView showGridLines="0" view="pageLayout" zoomScale="80" zoomScaleNormal="90" zoomScalePageLayoutView="80" workbookViewId="0">
      <selection activeCell="Q1" sqref="Q1:XFD1048576"/>
    </sheetView>
  </sheetViews>
  <sheetFormatPr defaultColWidth="0" defaultRowHeight="14.4" zeroHeight="1" outlineLevelRow="1" x14ac:dyDescent="0.3"/>
  <cols>
    <col min="1" max="1" width="74.5546875" style="2" customWidth="1"/>
    <col min="2" max="13" width="17.5546875" customWidth="1"/>
    <col min="14" max="15" width="8.88671875" customWidth="1"/>
    <col min="16" max="16" width="9.109375" customWidth="1"/>
    <col min="17" max="17" width="9.109375" hidden="1"/>
    <col min="18" max="16384" width="8.88671875" hidden="1"/>
  </cols>
  <sheetData>
    <row r="1" spans="1:17" ht="21" x14ac:dyDescent="0.4">
      <c r="A1" s="155" t="s">
        <v>212</v>
      </c>
      <c r="B1" s="87"/>
      <c r="C1" s="88"/>
      <c r="D1" s="51"/>
      <c r="E1" s="51"/>
    </row>
    <row r="2" spans="1:17" ht="99.6" hidden="1" customHeight="1" outlineLevel="1" x14ac:dyDescent="0.3">
      <c r="A2" s="86" t="s">
        <v>0</v>
      </c>
      <c r="B2" s="80"/>
      <c r="C2" s="80"/>
      <c r="D2" s="65"/>
      <c r="E2" s="65"/>
    </row>
    <row r="3" spans="1:17" ht="30" hidden="1" customHeight="1" outlineLevel="1" x14ac:dyDescent="0.3">
      <c r="A3" s="63" t="s">
        <v>215</v>
      </c>
      <c r="B3" s="81"/>
      <c r="C3" s="81"/>
      <c r="D3" s="66"/>
      <c r="E3" s="66"/>
    </row>
    <row r="4" spans="1:17" s="4" customFormat="1" ht="69" hidden="1" customHeight="1" outlineLevel="1" x14ac:dyDescent="0.3">
      <c r="A4" s="64" t="s">
        <v>1</v>
      </c>
      <c r="B4" s="38" t="s">
        <v>214</v>
      </c>
      <c r="C4" s="104" t="s">
        <v>96</v>
      </c>
      <c r="P4" s="181" t="s">
        <v>69</v>
      </c>
      <c r="Q4" s="181" t="s">
        <v>70</v>
      </c>
    </row>
    <row r="5" spans="1:17" ht="31.5" hidden="1" customHeight="1" outlineLevel="1" x14ac:dyDescent="0.3">
      <c r="A5" s="6" t="s">
        <v>65</v>
      </c>
      <c r="B5" s="136"/>
      <c r="C5" s="136"/>
      <c r="P5" s="182">
        <f>IF(B5="Yes",1,0)</f>
        <v>0</v>
      </c>
      <c r="Q5" s="182">
        <f>IF(O5="Yes",1,0)</f>
        <v>0</v>
      </c>
    </row>
    <row r="6" spans="1:17" ht="63" hidden="1" customHeight="1" outlineLevel="1" x14ac:dyDescent="0.3">
      <c r="A6" s="6" t="s">
        <v>66</v>
      </c>
      <c r="B6" s="136"/>
      <c r="C6" s="136"/>
      <c r="P6" s="182">
        <f t="shared" ref="P6:P8" si="0">IF(B6="Yes",1,0)</f>
        <v>0</v>
      </c>
      <c r="Q6" s="182">
        <f t="shared" ref="Q6:Q8" si="1">IF(O6="Yes",1,0)</f>
        <v>0</v>
      </c>
    </row>
    <row r="7" spans="1:17" ht="47.25" hidden="1" customHeight="1" outlineLevel="1" x14ac:dyDescent="0.3">
      <c r="A7" s="6" t="s">
        <v>67</v>
      </c>
      <c r="B7" s="136"/>
      <c r="C7" s="136"/>
      <c r="P7" s="182">
        <f t="shared" si="0"/>
        <v>0</v>
      </c>
      <c r="Q7" s="182">
        <f t="shared" si="1"/>
        <v>0</v>
      </c>
    </row>
    <row r="8" spans="1:17" ht="78.75" hidden="1" customHeight="1" outlineLevel="1" x14ac:dyDescent="0.3">
      <c r="A8" s="6" t="s">
        <v>68</v>
      </c>
      <c r="B8" s="136"/>
      <c r="C8" s="136"/>
      <c r="P8" s="182">
        <f t="shared" si="0"/>
        <v>0</v>
      </c>
      <c r="Q8" s="182">
        <f t="shared" si="1"/>
        <v>0</v>
      </c>
    </row>
    <row r="9" spans="1:17" ht="47.25" hidden="1" customHeight="1" outlineLevel="1" x14ac:dyDescent="0.3">
      <c r="A9" s="6" t="s">
        <v>64</v>
      </c>
      <c r="B9" s="47" t="str">
        <f>IF(P9=4, "Meets Requirements", "Does Not Fully Meet Requirements")</f>
        <v>Does Not Fully Meet Requirements</v>
      </c>
      <c r="C9" s="47" t="str">
        <f>IF(Q9&lt;&gt;0, "Requires Attention", "Does Not Require Attention")</f>
        <v>Does Not Require Attention</v>
      </c>
      <c r="P9" s="182">
        <f>SUM(P5:P8)</f>
        <v>0</v>
      </c>
      <c r="Q9" s="182">
        <f>SUM(Q5:Q8)</f>
        <v>0</v>
      </c>
    </row>
    <row r="10" spans="1:17" s="17" customFormat="1" ht="15.75" hidden="1" customHeight="1" outlineLevel="1" x14ac:dyDescent="0.3">
      <c r="A10" s="101"/>
      <c r="B10" s="102"/>
      <c r="C10" s="102"/>
      <c r="D10" s="67"/>
      <c r="E10" s="67"/>
      <c r="P10" s="183"/>
      <c r="Q10" s="183"/>
    </row>
    <row r="11" spans="1:17" ht="36.75" hidden="1" customHeight="1" outlineLevel="1" x14ac:dyDescent="0.3">
      <c r="A11" s="6" t="s">
        <v>35</v>
      </c>
      <c r="B11" s="140" t="s">
        <v>112</v>
      </c>
      <c r="C11" s="7"/>
      <c r="D11" s="45"/>
      <c r="E11" s="45"/>
    </row>
    <row r="12" spans="1:17" collapsed="1" x14ac:dyDescent="0.3"/>
    <row r="13" spans="1:17" ht="18" x14ac:dyDescent="0.3">
      <c r="A13" s="156" t="s">
        <v>207</v>
      </c>
      <c r="B13" s="85"/>
      <c r="C13" s="84"/>
      <c r="D13" s="48"/>
    </row>
    <row r="14" spans="1:17" ht="68.25" hidden="1" customHeight="1" outlineLevel="1" x14ac:dyDescent="0.3">
      <c r="A14" s="83" t="s">
        <v>3</v>
      </c>
      <c r="B14" s="82"/>
      <c r="C14" s="82"/>
      <c r="D14" s="82"/>
    </row>
    <row r="15" spans="1:17" ht="91.5" hidden="1" customHeight="1" outlineLevel="1" x14ac:dyDescent="0.3">
      <c r="A15" s="5" t="s">
        <v>1</v>
      </c>
      <c r="B15" s="105" t="s">
        <v>61</v>
      </c>
      <c r="C15" s="105" t="s">
        <v>60</v>
      </c>
      <c r="D15" s="105" t="s">
        <v>98</v>
      </c>
    </row>
    <row r="16" spans="1:17" ht="15.75" hidden="1" customHeight="1" outlineLevel="1" x14ac:dyDescent="0.3">
      <c r="A16" s="8" t="s">
        <v>134</v>
      </c>
      <c r="B16" s="107" t="s">
        <v>2</v>
      </c>
      <c r="C16" s="98"/>
      <c r="D16" s="47"/>
    </row>
    <row r="17" spans="1:17" ht="31.5" hidden="1" customHeight="1" outlineLevel="1" x14ac:dyDescent="0.3">
      <c r="A17" s="120" t="s">
        <v>173</v>
      </c>
      <c r="B17" s="108"/>
      <c r="C17" s="109"/>
      <c r="D17" s="110"/>
    </row>
    <row r="18" spans="1:17" ht="15.75" hidden="1" customHeight="1" outlineLevel="1" x14ac:dyDescent="0.3">
      <c r="A18" s="8" t="s">
        <v>44</v>
      </c>
      <c r="B18" s="100"/>
      <c r="C18" s="98"/>
      <c r="D18" s="119"/>
    </row>
    <row r="19" spans="1:17" ht="15.75" hidden="1" customHeight="1" outlineLevel="1" x14ac:dyDescent="0.3">
      <c r="A19" s="9" t="s">
        <v>45</v>
      </c>
      <c r="B19" s="136"/>
      <c r="C19" s="98"/>
      <c r="D19" s="137"/>
    </row>
    <row r="20" spans="1:17" ht="15.75" hidden="1" customHeight="1" outlineLevel="1" x14ac:dyDescent="0.3">
      <c r="A20" s="9" t="s">
        <v>46</v>
      </c>
      <c r="B20" s="136"/>
      <c r="C20" s="98"/>
      <c r="D20" s="137"/>
    </row>
    <row r="21" spans="1:17" ht="15.75" hidden="1" customHeight="1" outlineLevel="1" x14ac:dyDescent="0.3">
      <c r="A21" s="9" t="s">
        <v>47</v>
      </c>
      <c r="B21" s="136"/>
      <c r="C21" s="98"/>
      <c r="D21" s="137"/>
    </row>
    <row r="22" spans="1:17" ht="15.75" hidden="1" customHeight="1" outlineLevel="1" x14ac:dyDescent="0.3">
      <c r="A22" s="9" t="s">
        <v>48</v>
      </c>
      <c r="B22" s="136"/>
      <c r="C22" s="98"/>
      <c r="D22" s="137"/>
    </row>
    <row r="23" spans="1:17" ht="31.5" hidden="1" customHeight="1" outlineLevel="1" x14ac:dyDescent="0.3">
      <c r="A23" s="9" t="s">
        <v>49</v>
      </c>
      <c r="B23" s="136"/>
      <c r="C23" s="10" t="s">
        <v>43</v>
      </c>
      <c r="D23" s="137"/>
    </row>
    <row r="24" spans="1:17" ht="31.5" hidden="1" customHeight="1" outlineLevel="1" x14ac:dyDescent="0.3">
      <c r="A24" s="8" t="s">
        <v>50</v>
      </c>
      <c r="B24" s="100"/>
      <c r="C24" s="98"/>
      <c r="D24" s="119"/>
    </row>
    <row r="25" spans="1:17" ht="15.75" hidden="1" customHeight="1" outlineLevel="1" x14ac:dyDescent="0.3">
      <c r="A25" s="11" t="s">
        <v>51</v>
      </c>
      <c r="B25" s="136"/>
      <c r="C25" s="98"/>
      <c r="D25" s="137"/>
    </row>
    <row r="26" spans="1:17" ht="15.75" hidden="1" customHeight="1" outlineLevel="1" x14ac:dyDescent="0.3">
      <c r="A26" s="11" t="s">
        <v>52</v>
      </c>
      <c r="B26" s="136"/>
      <c r="C26" s="98"/>
      <c r="D26" s="137"/>
    </row>
    <row r="27" spans="1:17" ht="15.75" hidden="1" customHeight="1" outlineLevel="1" x14ac:dyDescent="0.3">
      <c r="A27" s="11" t="s">
        <v>53</v>
      </c>
      <c r="B27" s="136"/>
      <c r="C27" s="98"/>
      <c r="D27" s="137"/>
    </row>
    <row r="28" spans="1:17" ht="15.75" hidden="1" customHeight="1" outlineLevel="1" x14ac:dyDescent="0.3">
      <c r="A28" s="11" t="s">
        <v>54</v>
      </c>
      <c r="B28" s="136"/>
      <c r="C28" s="98"/>
      <c r="D28" s="137"/>
    </row>
    <row r="29" spans="1:17" ht="31.5" hidden="1" customHeight="1" outlineLevel="1" x14ac:dyDescent="0.3">
      <c r="A29" s="11" t="s">
        <v>55</v>
      </c>
      <c r="B29" s="136"/>
      <c r="C29" s="10" t="s">
        <v>43</v>
      </c>
      <c r="D29" s="137"/>
    </row>
    <row r="30" spans="1:17" ht="31.5" hidden="1" customHeight="1" outlineLevel="1" x14ac:dyDescent="0.3">
      <c r="A30" s="11" t="s">
        <v>56</v>
      </c>
      <c r="B30" s="138" t="s">
        <v>2</v>
      </c>
      <c r="C30" s="98"/>
      <c r="D30" s="137"/>
      <c r="P30" s="181" t="s">
        <v>69</v>
      </c>
      <c r="Q30" s="181" t="s">
        <v>70</v>
      </c>
    </row>
    <row r="31" spans="1:17" ht="67.349999999999994" hidden="1" customHeight="1" outlineLevel="1" x14ac:dyDescent="0.3">
      <c r="A31" s="12" t="s">
        <v>57</v>
      </c>
      <c r="B31" s="136"/>
      <c r="C31" s="98"/>
      <c r="D31" s="137"/>
      <c r="P31" s="182">
        <f>IF(B31="Yes",1,0)</f>
        <v>0</v>
      </c>
      <c r="Q31" s="182">
        <f>IF(O31="Yes",1,0)</f>
        <v>0</v>
      </c>
    </row>
    <row r="32" spans="1:17" ht="35.1" hidden="1" customHeight="1" outlineLevel="1" x14ac:dyDescent="0.3">
      <c r="A32" s="12" t="s">
        <v>58</v>
      </c>
      <c r="B32" s="136"/>
      <c r="C32" s="98"/>
      <c r="D32" s="137"/>
      <c r="P32" s="182">
        <f t="shared" ref="P32:P33" si="2">IF(B32="Yes",1,0)</f>
        <v>0</v>
      </c>
      <c r="Q32" s="182">
        <f t="shared" ref="Q32:Q33" si="3">IF(O32="Yes",1,0)</f>
        <v>0</v>
      </c>
    </row>
    <row r="33" spans="1:17" ht="35.1" hidden="1" customHeight="1" outlineLevel="1" x14ac:dyDescent="0.3">
      <c r="A33" s="12" t="s">
        <v>59</v>
      </c>
      <c r="B33" s="136"/>
      <c r="C33" s="98"/>
      <c r="D33" s="137"/>
      <c r="P33" s="182">
        <f t="shared" si="2"/>
        <v>0</v>
      </c>
      <c r="Q33" s="182">
        <f t="shared" si="3"/>
        <v>0</v>
      </c>
    </row>
    <row r="34" spans="1:17" ht="15.75" hidden="1" customHeight="1" outlineLevel="1" x14ac:dyDescent="0.3">
      <c r="A34" s="96"/>
      <c r="B34" s="97"/>
      <c r="C34" s="98"/>
      <c r="D34" s="99"/>
      <c r="P34" s="182"/>
      <c r="Q34" s="182"/>
    </row>
    <row r="35" spans="1:17" ht="78.75" hidden="1" customHeight="1" outlineLevel="1" x14ac:dyDescent="0.3">
      <c r="A35" s="106" t="s">
        <v>97</v>
      </c>
      <c r="B35" s="111" t="str">
        <f>IF(P35=3, "Meets Requirements", "Does Not Fully Meet Requirements")</f>
        <v>Does Not Fully Meet Requirements</v>
      </c>
      <c r="C35" s="98"/>
      <c r="D35" s="111" t="str">
        <f>IF(Q35&lt;&gt;0, "Requires Attention", "Does Not Require Attention")</f>
        <v>Does Not Require Attention</v>
      </c>
      <c r="P35" s="182">
        <f>SUM(P31:P34)</f>
        <v>0</v>
      </c>
      <c r="Q35" s="182">
        <f>SUM(Q31:Q34)</f>
        <v>0</v>
      </c>
    </row>
    <row r="36" spans="1:17" ht="15.75" hidden="1" customHeight="1" outlineLevel="1" x14ac:dyDescent="0.3">
      <c r="A36" s="39"/>
      <c r="B36" s="40"/>
      <c r="C36" s="41"/>
      <c r="D36" s="42"/>
      <c r="P36" s="182"/>
      <c r="Q36" s="182"/>
    </row>
    <row r="37" spans="1:17" ht="42" hidden="1" customHeight="1" outlineLevel="1" x14ac:dyDescent="0.3">
      <c r="A37" s="112" t="s">
        <v>35</v>
      </c>
      <c r="B37" s="139" t="s">
        <v>2</v>
      </c>
      <c r="C37" s="98"/>
      <c r="D37" s="118"/>
    </row>
    <row r="38" spans="1:17" collapsed="1" x14ac:dyDescent="0.3"/>
    <row r="39" spans="1:17" ht="24" customHeight="1" x14ac:dyDescent="0.3">
      <c r="A39" s="157" t="s">
        <v>211</v>
      </c>
      <c r="B39" s="85"/>
      <c r="C39" s="84"/>
      <c r="D39" s="48"/>
      <c r="E39" s="48"/>
      <c r="F39" s="48"/>
      <c r="G39" s="48"/>
      <c r="H39" s="48"/>
      <c r="I39" s="48"/>
      <c r="J39" s="48"/>
      <c r="K39" s="48"/>
      <c r="L39" s="48"/>
      <c r="M39" s="48"/>
    </row>
    <row r="40" spans="1:17" ht="103.5" hidden="1" customHeight="1" outlineLevel="1" x14ac:dyDescent="0.3">
      <c r="A40" s="83" t="s">
        <v>5</v>
      </c>
      <c r="B40" s="82"/>
      <c r="C40" s="82"/>
      <c r="D40" s="82"/>
      <c r="E40" s="82"/>
      <c r="F40" s="82"/>
      <c r="G40" s="82"/>
      <c r="H40" s="82"/>
      <c r="I40" s="82"/>
      <c r="J40" s="82"/>
      <c r="K40" s="82"/>
      <c r="L40" s="82"/>
      <c r="M40" s="82"/>
    </row>
    <row r="41" spans="1:17" ht="84" hidden="1" customHeight="1" outlineLevel="1" x14ac:dyDescent="0.3">
      <c r="A41" s="19" t="s">
        <v>1</v>
      </c>
      <c r="B41" s="20">
        <v>1</v>
      </c>
      <c r="C41" s="20">
        <v>2</v>
      </c>
      <c r="D41" s="20">
        <v>3</v>
      </c>
      <c r="E41" s="20">
        <v>4</v>
      </c>
      <c r="F41" s="20">
        <v>5</v>
      </c>
      <c r="G41" s="20">
        <v>6</v>
      </c>
      <c r="H41" s="20">
        <v>7</v>
      </c>
      <c r="I41" s="20">
        <v>8</v>
      </c>
      <c r="J41" s="20">
        <v>9</v>
      </c>
      <c r="K41" s="20">
        <v>10</v>
      </c>
      <c r="L41" s="20">
        <v>11</v>
      </c>
      <c r="M41" s="20">
        <v>12</v>
      </c>
    </row>
    <row r="42" spans="1:17" ht="41.25" hidden="1" customHeight="1" outlineLevel="1" x14ac:dyDescent="0.3">
      <c r="A42" s="21" t="s">
        <v>135</v>
      </c>
      <c r="B42" s="141"/>
      <c r="C42" s="141"/>
      <c r="D42" s="141"/>
      <c r="E42" s="141"/>
      <c r="F42" s="141"/>
      <c r="G42" s="141"/>
      <c r="H42" s="141"/>
      <c r="I42" s="6"/>
      <c r="J42" s="6"/>
      <c r="K42" s="6"/>
      <c r="L42" s="6"/>
      <c r="M42" s="6"/>
    </row>
    <row r="43" spans="1:17" ht="98.25" hidden="1" customHeight="1" outlineLevel="1" x14ac:dyDescent="0.3">
      <c r="A43" s="22" t="s">
        <v>123</v>
      </c>
      <c r="B43" s="113" t="s">
        <v>2</v>
      </c>
      <c r="C43" s="113" t="s">
        <v>2</v>
      </c>
      <c r="D43" s="113" t="s">
        <v>2</v>
      </c>
      <c r="E43" s="113" t="s">
        <v>2</v>
      </c>
      <c r="F43" s="113" t="s">
        <v>2</v>
      </c>
      <c r="G43" s="113" t="s">
        <v>2</v>
      </c>
      <c r="H43" s="113" t="s">
        <v>2</v>
      </c>
      <c r="I43" s="113" t="s">
        <v>2</v>
      </c>
      <c r="J43" s="113" t="s">
        <v>2</v>
      </c>
      <c r="K43" s="113" t="s">
        <v>2</v>
      </c>
      <c r="L43" s="113" t="s">
        <v>2</v>
      </c>
      <c r="M43" s="113" t="s">
        <v>2</v>
      </c>
    </row>
    <row r="44" spans="1:17" ht="15.75" hidden="1" customHeight="1" outlineLevel="1" x14ac:dyDescent="0.3">
      <c r="A44" s="24" t="s">
        <v>143</v>
      </c>
      <c r="B44" s="25"/>
      <c r="C44" s="25"/>
      <c r="D44" s="25"/>
      <c r="E44" s="25"/>
      <c r="F44" s="25"/>
      <c r="G44" s="25"/>
      <c r="H44" s="25"/>
      <c r="I44" s="25"/>
      <c r="J44" s="25"/>
      <c r="K44" s="25"/>
      <c r="L44" s="25"/>
      <c r="M44" s="26"/>
    </row>
    <row r="45" spans="1:17" ht="63" hidden="1" customHeight="1" outlineLevel="1" x14ac:dyDescent="0.3">
      <c r="A45" s="89" t="s">
        <v>124</v>
      </c>
      <c r="B45" s="143"/>
      <c r="C45" s="143"/>
      <c r="D45" s="143"/>
      <c r="E45" s="143"/>
      <c r="F45" s="143"/>
      <c r="G45" s="143"/>
      <c r="H45" s="143"/>
      <c r="I45" s="114"/>
      <c r="J45" s="114"/>
      <c r="K45" s="114"/>
      <c r="L45" s="114"/>
      <c r="M45" s="114"/>
    </row>
    <row r="46" spans="1:17" ht="47.25" hidden="1" customHeight="1" outlineLevel="1" x14ac:dyDescent="0.3">
      <c r="A46" s="90" t="s">
        <v>125</v>
      </c>
      <c r="B46" s="143"/>
      <c r="C46" s="143"/>
      <c r="D46" s="143"/>
      <c r="E46" s="143"/>
      <c r="F46" s="143"/>
      <c r="G46" s="143"/>
      <c r="H46" s="143"/>
      <c r="I46" s="114"/>
      <c r="J46" s="114"/>
      <c r="K46" s="114"/>
      <c r="L46" s="114"/>
      <c r="M46" s="114"/>
    </row>
    <row r="47" spans="1:17" ht="63" hidden="1" customHeight="1" outlineLevel="1" x14ac:dyDescent="0.3">
      <c r="A47" s="90" t="s">
        <v>126</v>
      </c>
      <c r="B47" s="143"/>
      <c r="C47" s="143"/>
      <c r="D47" s="143"/>
      <c r="E47" s="143"/>
      <c r="F47" s="143"/>
      <c r="G47" s="143"/>
      <c r="H47" s="143"/>
      <c r="I47" s="114"/>
      <c r="J47" s="114"/>
      <c r="K47" s="114"/>
      <c r="L47" s="114"/>
      <c r="M47" s="114"/>
    </row>
    <row r="48" spans="1:17" ht="47.25" hidden="1" customHeight="1" outlineLevel="1" x14ac:dyDescent="0.3">
      <c r="A48" s="91" t="s">
        <v>127</v>
      </c>
      <c r="B48" s="143"/>
      <c r="C48" s="143"/>
      <c r="D48" s="143"/>
      <c r="E48" s="143"/>
      <c r="F48" s="143"/>
      <c r="G48" s="143"/>
      <c r="H48" s="143"/>
      <c r="I48" s="114"/>
      <c r="J48" s="114"/>
      <c r="K48" s="114"/>
      <c r="L48" s="114"/>
      <c r="M48" s="114"/>
    </row>
    <row r="49" spans="1:13" ht="51.75" hidden="1" customHeight="1" outlineLevel="1" x14ac:dyDescent="0.3">
      <c r="A49" s="24" t="s">
        <v>63</v>
      </c>
      <c r="B49" s="58"/>
      <c r="C49" s="58"/>
      <c r="D49" s="58"/>
      <c r="E49" s="58"/>
      <c r="F49" s="58"/>
      <c r="G49" s="58"/>
      <c r="H49" s="58"/>
      <c r="I49" s="58"/>
      <c r="J49" s="58"/>
      <c r="K49" s="58"/>
      <c r="L49" s="58"/>
      <c r="M49" s="59"/>
    </row>
    <row r="50" spans="1:13" ht="47.25" hidden="1" customHeight="1" outlineLevel="1" x14ac:dyDescent="0.3">
      <c r="A50" s="6" t="s">
        <v>128</v>
      </c>
      <c r="B50" s="144"/>
      <c r="C50" s="144"/>
      <c r="D50" s="144"/>
      <c r="E50" s="144"/>
      <c r="F50" s="144"/>
      <c r="G50" s="144"/>
      <c r="H50" s="144"/>
      <c r="I50" s="115"/>
      <c r="J50" s="115"/>
      <c r="K50" s="115"/>
      <c r="L50" s="115"/>
      <c r="M50" s="115"/>
    </row>
    <row r="51" spans="1:13" ht="19.5" hidden="1" customHeight="1" outlineLevel="1" x14ac:dyDescent="0.3">
      <c r="A51" s="24" t="s">
        <v>143</v>
      </c>
      <c r="B51" s="58"/>
      <c r="C51" s="58"/>
      <c r="D51" s="58"/>
      <c r="E51" s="58"/>
      <c r="F51" s="58"/>
      <c r="G51" s="58"/>
      <c r="H51" s="58"/>
      <c r="I51" s="58"/>
      <c r="J51" s="58"/>
      <c r="K51" s="58"/>
      <c r="L51" s="58"/>
      <c r="M51" s="59"/>
    </row>
    <row r="52" spans="1:13" ht="47.25" hidden="1" customHeight="1" outlineLevel="1" x14ac:dyDescent="0.3">
      <c r="A52" s="27" t="s">
        <v>129</v>
      </c>
      <c r="B52" s="143"/>
      <c r="C52" s="143"/>
      <c r="D52" s="143"/>
      <c r="E52" s="143"/>
      <c r="F52" s="143"/>
      <c r="G52" s="143"/>
      <c r="H52" s="143"/>
      <c r="I52" s="114"/>
      <c r="J52" s="114"/>
      <c r="K52" s="114"/>
      <c r="L52" s="114"/>
      <c r="M52" s="114"/>
    </row>
    <row r="53" spans="1:13" ht="63" hidden="1" customHeight="1" outlineLevel="1" x14ac:dyDescent="0.3">
      <c r="A53" s="6" t="s">
        <v>130</v>
      </c>
      <c r="B53" s="143"/>
      <c r="C53" s="143"/>
      <c r="D53" s="143"/>
      <c r="E53" s="143"/>
      <c r="F53" s="143"/>
      <c r="G53" s="143"/>
      <c r="H53" s="143"/>
      <c r="I53" s="114"/>
      <c r="J53" s="114"/>
      <c r="K53" s="114"/>
      <c r="L53" s="114"/>
      <c r="M53" s="114"/>
    </row>
    <row r="54" spans="1:13" ht="105" hidden="1" customHeight="1" outlineLevel="1" x14ac:dyDescent="0.3">
      <c r="A54" s="24" t="s">
        <v>6</v>
      </c>
      <c r="B54" s="58"/>
      <c r="C54" s="58"/>
      <c r="D54" s="58"/>
      <c r="E54" s="58"/>
      <c r="F54" s="58"/>
      <c r="G54" s="58"/>
      <c r="H54" s="58"/>
      <c r="I54" s="58"/>
      <c r="J54" s="58"/>
      <c r="K54" s="58"/>
      <c r="L54" s="58"/>
      <c r="M54" s="59"/>
    </row>
    <row r="55" spans="1:13" ht="31.5" hidden="1" customHeight="1" outlineLevel="1" x14ac:dyDescent="0.3">
      <c r="A55" s="6" t="s">
        <v>189</v>
      </c>
      <c r="B55" s="137"/>
      <c r="C55" s="137"/>
      <c r="D55" s="137"/>
      <c r="E55" s="137"/>
      <c r="F55" s="137"/>
      <c r="G55" s="137"/>
      <c r="H55" s="145"/>
      <c r="I55" s="116"/>
      <c r="J55" s="116"/>
      <c r="K55" s="116"/>
      <c r="L55" s="116"/>
      <c r="M55" s="116"/>
    </row>
    <row r="56" spans="1:13" ht="31.5" hidden="1" customHeight="1" outlineLevel="1" x14ac:dyDescent="0.3">
      <c r="A56" s="23" t="s">
        <v>190</v>
      </c>
      <c r="B56" s="146"/>
      <c r="C56" s="146"/>
      <c r="D56" s="146"/>
      <c r="E56" s="146"/>
      <c r="F56" s="146"/>
      <c r="G56" s="146"/>
      <c r="H56" s="146"/>
      <c r="I56" s="117"/>
      <c r="J56" s="117"/>
      <c r="K56" s="117"/>
      <c r="L56" s="117"/>
      <c r="M56" s="117"/>
    </row>
    <row r="57" spans="1:13" ht="15.75" hidden="1" customHeight="1" outlineLevel="1" x14ac:dyDescent="0.3">
      <c r="A57" s="24" t="s">
        <v>143</v>
      </c>
      <c r="B57" s="58"/>
      <c r="C57" s="58"/>
      <c r="D57" s="58"/>
      <c r="E57" s="58"/>
      <c r="F57" s="58"/>
      <c r="G57" s="58"/>
      <c r="H57" s="58"/>
      <c r="I57" s="58"/>
      <c r="J57" s="58"/>
      <c r="K57" s="58"/>
      <c r="L57" s="58"/>
      <c r="M57" s="59"/>
    </row>
    <row r="58" spans="1:13" ht="30.6" hidden="1" customHeight="1" outlineLevel="1" x14ac:dyDescent="0.3">
      <c r="A58" s="89" t="s">
        <v>191</v>
      </c>
      <c r="B58" s="143"/>
      <c r="C58" s="143"/>
      <c r="D58" s="143"/>
      <c r="E58" s="143"/>
      <c r="F58" s="143"/>
      <c r="G58" s="143"/>
      <c r="H58" s="143"/>
      <c r="I58" s="114"/>
      <c r="J58" s="114"/>
      <c r="K58" s="114"/>
      <c r="L58" s="114"/>
      <c r="M58" s="114"/>
    </row>
    <row r="59" spans="1:13" ht="31.5" hidden="1" customHeight="1" outlineLevel="1" x14ac:dyDescent="0.3">
      <c r="A59" s="92" t="s">
        <v>192</v>
      </c>
      <c r="B59" s="143"/>
      <c r="C59" s="143"/>
      <c r="D59" s="143"/>
      <c r="E59" s="143"/>
      <c r="F59" s="143"/>
      <c r="G59" s="143"/>
      <c r="H59" s="143"/>
      <c r="I59" s="114"/>
      <c r="J59" s="114"/>
      <c r="K59" s="114"/>
      <c r="L59" s="114"/>
      <c r="M59" s="114"/>
    </row>
    <row r="60" spans="1:13" ht="102" hidden="1" customHeight="1" outlineLevel="1" x14ac:dyDescent="0.3">
      <c r="A60" s="24" t="s">
        <v>102</v>
      </c>
      <c r="B60" s="58"/>
      <c r="C60" s="58"/>
      <c r="D60" s="58"/>
      <c r="E60" s="58"/>
      <c r="F60" s="58"/>
      <c r="G60" s="58"/>
      <c r="H60" s="58"/>
      <c r="I60" s="58"/>
      <c r="J60" s="58"/>
      <c r="K60" s="58"/>
      <c r="L60" s="58"/>
      <c r="M60" s="59"/>
    </row>
    <row r="61" spans="1:13" ht="47.25" hidden="1" customHeight="1" outlineLevel="1" x14ac:dyDescent="0.3">
      <c r="A61" s="93" t="s">
        <v>193</v>
      </c>
      <c r="B61" s="158" t="s">
        <v>131</v>
      </c>
      <c r="C61" s="158" t="s">
        <v>131</v>
      </c>
      <c r="D61" s="158" t="s">
        <v>131</v>
      </c>
      <c r="E61" s="158" t="s">
        <v>131</v>
      </c>
      <c r="F61" s="158" t="s">
        <v>131</v>
      </c>
      <c r="G61" s="158" t="s">
        <v>131</v>
      </c>
      <c r="H61" s="158" t="s">
        <v>131</v>
      </c>
      <c r="I61" s="158" t="s">
        <v>131</v>
      </c>
      <c r="J61" s="158" t="s">
        <v>131</v>
      </c>
      <c r="K61" s="158" t="s">
        <v>131</v>
      </c>
      <c r="L61" s="158" t="s">
        <v>131</v>
      </c>
      <c r="M61" s="158" t="s">
        <v>131</v>
      </c>
    </row>
    <row r="62" spans="1:13" ht="33" hidden="1" customHeight="1" outlineLevel="1" x14ac:dyDescent="0.3">
      <c r="A62" s="92" t="s">
        <v>194</v>
      </c>
      <c r="B62" s="141"/>
      <c r="C62" s="141"/>
      <c r="D62" s="141"/>
      <c r="E62" s="141"/>
      <c r="F62" s="141"/>
      <c r="G62" s="141"/>
      <c r="H62" s="141"/>
      <c r="I62" s="6"/>
      <c r="J62" s="6"/>
      <c r="K62" s="6"/>
      <c r="L62" s="6"/>
      <c r="M62" s="6"/>
    </row>
    <row r="63" spans="1:13" ht="15.75" hidden="1" customHeight="1" outlineLevel="1" x14ac:dyDescent="0.3">
      <c r="A63" s="60" t="s">
        <v>143</v>
      </c>
      <c r="B63" s="61"/>
      <c r="C63" s="61"/>
      <c r="D63" s="61"/>
      <c r="E63" s="61"/>
      <c r="F63" s="61"/>
      <c r="G63" s="61"/>
      <c r="H63" s="61"/>
      <c r="I63" s="61"/>
      <c r="J63" s="61"/>
      <c r="K63" s="61"/>
      <c r="L63" s="61"/>
      <c r="M63" s="62"/>
    </row>
    <row r="64" spans="1:13" ht="15.75" hidden="1" customHeight="1" outlineLevel="1" x14ac:dyDescent="0.3">
      <c r="A64" s="173" t="s">
        <v>195</v>
      </c>
      <c r="B64" s="143"/>
      <c r="C64" s="143"/>
      <c r="D64" s="143"/>
      <c r="E64" s="143"/>
      <c r="F64" s="143"/>
      <c r="G64" s="143"/>
      <c r="H64" s="143"/>
      <c r="I64" s="143"/>
      <c r="J64" s="143"/>
      <c r="K64" s="143"/>
      <c r="L64" s="143"/>
      <c r="M64" s="143"/>
    </row>
    <row r="65" spans="1:13" ht="31.5" hidden="1" customHeight="1" outlineLevel="1" x14ac:dyDescent="0.3">
      <c r="A65" s="89" t="s">
        <v>196</v>
      </c>
      <c r="B65" s="143"/>
      <c r="C65" s="143"/>
      <c r="D65" s="143"/>
      <c r="E65" s="143"/>
      <c r="F65" s="143"/>
      <c r="G65" s="143"/>
      <c r="H65" s="143"/>
      <c r="I65" s="114"/>
      <c r="J65" s="114"/>
      <c r="K65" s="114"/>
      <c r="L65" s="114"/>
      <c r="M65" s="114"/>
    </row>
    <row r="66" spans="1:13" ht="78.75" hidden="1" customHeight="1" outlineLevel="1" x14ac:dyDescent="0.3">
      <c r="A66" s="6" t="s">
        <v>197</v>
      </c>
      <c r="B66" s="143"/>
      <c r="C66" s="143"/>
      <c r="D66" s="143"/>
      <c r="E66" s="143"/>
      <c r="F66" s="143"/>
      <c r="G66" s="143"/>
      <c r="H66" s="143"/>
      <c r="I66" s="114"/>
      <c r="J66" s="114"/>
      <c r="K66" s="114"/>
      <c r="L66" s="114"/>
      <c r="M66" s="114"/>
    </row>
    <row r="67" spans="1:13" ht="67.349999999999994" hidden="1" customHeight="1" outlineLevel="1" x14ac:dyDescent="0.3">
      <c r="A67" s="55" t="s">
        <v>103</v>
      </c>
      <c r="B67" s="56"/>
      <c r="C67" s="56"/>
      <c r="D67" s="56"/>
      <c r="E67" s="56"/>
      <c r="F67" s="56"/>
      <c r="G67" s="56"/>
      <c r="H67" s="56"/>
      <c r="I67" s="56"/>
      <c r="J67" s="56"/>
      <c r="K67" s="56"/>
      <c r="L67" s="56"/>
      <c r="M67" s="57"/>
    </row>
    <row r="68" spans="1:13" ht="31.5" hidden="1" customHeight="1" outlineLevel="1" x14ac:dyDescent="0.3">
      <c r="A68" s="28" t="s">
        <v>198</v>
      </c>
      <c r="B68" s="143"/>
      <c r="C68" s="143"/>
      <c r="D68" s="143"/>
      <c r="E68" s="143"/>
      <c r="F68" s="143"/>
      <c r="G68" s="143"/>
      <c r="H68" s="143"/>
      <c r="I68" s="114"/>
      <c r="J68" s="114"/>
      <c r="K68" s="114"/>
      <c r="L68" s="114"/>
      <c r="M68" s="114"/>
    </row>
    <row r="69" spans="1:13" ht="47.25" hidden="1" customHeight="1" outlineLevel="1" x14ac:dyDescent="0.3">
      <c r="A69" s="6" t="s">
        <v>199</v>
      </c>
      <c r="B69" s="137"/>
      <c r="C69" s="137"/>
      <c r="D69" s="137"/>
      <c r="E69" s="137"/>
      <c r="F69" s="137"/>
      <c r="G69" s="137"/>
      <c r="H69" s="137"/>
      <c r="I69" s="47"/>
      <c r="J69" s="47"/>
      <c r="K69" s="47"/>
      <c r="L69" s="47"/>
      <c r="M69" s="47"/>
    </row>
    <row r="70" spans="1:13" ht="63" hidden="1" customHeight="1" outlineLevel="1" x14ac:dyDescent="0.3">
      <c r="A70" s="6" t="s">
        <v>200</v>
      </c>
      <c r="B70" s="137"/>
      <c r="C70" s="137"/>
      <c r="D70" s="137"/>
      <c r="E70" s="137"/>
      <c r="F70" s="137"/>
      <c r="G70" s="137"/>
      <c r="H70" s="137"/>
      <c r="I70" s="47"/>
      <c r="J70" s="47"/>
      <c r="K70" s="47"/>
      <c r="L70" s="47"/>
      <c r="M70" s="47"/>
    </row>
    <row r="71" spans="1:13" ht="47.25" hidden="1" customHeight="1" outlineLevel="1" x14ac:dyDescent="0.3">
      <c r="A71" s="6" t="s">
        <v>201</v>
      </c>
      <c r="B71" s="137"/>
      <c r="C71" s="137"/>
      <c r="D71" s="137"/>
      <c r="E71" s="137"/>
      <c r="F71" s="137"/>
      <c r="G71" s="137"/>
      <c r="H71" s="137"/>
      <c r="I71" s="47"/>
      <c r="J71" s="47"/>
      <c r="K71" s="47"/>
      <c r="L71" s="47"/>
      <c r="M71" s="47"/>
    </row>
    <row r="72" spans="1:13" ht="47.25" hidden="1" customHeight="1" outlineLevel="1" x14ac:dyDescent="0.3">
      <c r="A72" s="6" t="s">
        <v>202</v>
      </c>
      <c r="B72" s="137"/>
      <c r="C72" s="137"/>
      <c r="D72" s="137"/>
      <c r="E72" s="137"/>
      <c r="F72" s="137"/>
      <c r="G72" s="137"/>
      <c r="H72" s="137"/>
      <c r="I72" s="47"/>
      <c r="J72" s="47"/>
      <c r="K72" s="47"/>
      <c r="L72" s="47"/>
      <c r="M72" s="47"/>
    </row>
    <row r="73" spans="1:13" ht="15.75" hidden="1" customHeight="1" outlineLevel="1" x14ac:dyDescent="0.3">
      <c r="A73" s="42"/>
      <c r="B73" s="147"/>
      <c r="C73" s="147"/>
      <c r="D73" s="147"/>
      <c r="E73" s="147"/>
      <c r="F73" s="147"/>
      <c r="G73" s="147"/>
      <c r="H73" s="147"/>
      <c r="I73" s="42"/>
      <c r="J73" s="42"/>
      <c r="K73" s="42"/>
      <c r="L73" s="42"/>
      <c r="M73" s="42"/>
    </row>
    <row r="74" spans="1:13" ht="44.1" hidden="1" customHeight="1" outlineLevel="1" x14ac:dyDescent="0.3">
      <c r="A74" s="213" t="s">
        <v>174</v>
      </c>
      <c r="B74" s="148"/>
      <c r="C74" s="148"/>
      <c r="D74" s="148"/>
      <c r="E74" s="148"/>
      <c r="F74" s="148"/>
      <c r="G74" s="148"/>
      <c r="H74" s="148"/>
      <c r="I74" s="125"/>
      <c r="J74" s="125"/>
      <c r="K74" s="125"/>
      <c r="L74" s="125"/>
      <c r="M74" s="125"/>
    </row>
    <row r="75" spans="1:13" ht="31.5" hidden="1" customHeight="1" outlineLevel="1" x14ac:dyDescent="0.3">
      <c r="A75" s="6" t="s">
        <v>35</v>
      </c>
      <c r="B75" s="149"/>
      <c r="C75" s="149"/>
      <c r="D75" s="149"/>
      <c r="E75" s="149"/>
      <c r="F75" s="149"/>
      <c r="G75" s="149"/>
      <c r="H75" s="149"/>
      <c r="I75" s="30"/>
      <c r="J75" s="30"/>
      <c r="K75" s="30"/>
      <c r="L75" s="30"/>
      <c r="M75" s="30"/>
    </row>
    <row r="76" spans="1:13" collapsed="1" x14ac:dyDescent="0.3"/>
    <row r="77" spans="1:13" ht="18" x14ac:dyDescent="0.3">
      <c r="A77" s="157" t="s">
        <v>133</v>
      </c>
      <c r="B77" s="85"/>
      <c r="C77" s="84"/>
    </row>
    <row r="78" spans="1:13" ht="94.35" hidden="1" customHeight="1" outlineLevel="1" x14ac:dyDescent="0.3">
      <c r="A78" s="225" t="s">
        <v>1</v>
      </c>
      <c r="B78" s="226" t="s">
        <v>4</v>
      </c>
      <c r="C78" s="214" t="s">
        <v>179</v>
      </c>
    </row>
    <row r="79" spans="1:13" ht="22.35" hidden="1" customHeight="1" outlineLevel="1" x14ac:dyDescent="0.3">
      <c r="A79" s="6" t="s">
        <v>85</v>
      </c>
      <c r="B79" s="136"/>
      <c r="C79" s="136"/>
    </row>
    <row r="80" spans="1:13" ht="44.4" hidden="1" customHeight="1" outlineLevel="1" x14ac:dyDescent="0.3">
      <c r="A80" s="6" t="s">
        <v>144</v>
      </c>
      <c r="B80" s="136"/>
      <c r="C80" s="136"/>
    </row>
    <row r="81" spans="1:17" ht="31.2" hidden="1" outlineLevel="1" x14ac:dyDescent="0.3">
      <c r="A81" s="6" t="s">
        <v>145</v>
      </c>
      <c r="B81" s="140" t="s">
        <v>2</v>
      </c>
      <c r="C81" s="136"/>
    </row>
    <row r="82" spans="1:17" ht="31.2" hidden="1" outlineLevel="1" x14ac:dyDescent="0.3">
      <c r="A82" s="6" t="s">
        <v>146</v>
      </c>
      <c r="B82" s="140" t="s">
        <v>2</v>
      </c>
      <c r="C82" s="136"/>
    </row>
    <row r="83" spans="1:17" ht="51.75" hidden="1" customHeight="1" outlineLevel="1" x14ac:dyDescent="0.3">
      <c r="A83" s="6" t="s">
        <v>180</v>
      </c>
      <c r="B83" s="47" t="str">
        <f>IF(B80="Yes", "Does Not Fully Meet Requirements", "Meets Requirements")</f>
        <v>Meets Requirements</v>
      </c>
      <c r="C83" s="47" t="str">
        <f>IF(COUNTIF(C79:C82,"yes")&gt;0,"Requires Attention","Does Not Require Attention")</f>
        <v>Does Not Require Attention</v>
      </c>
    </row>
    <row r="84" spans="1:17" ht="15.6" hidden="1" outlineLevel="1" x14ac:dyDescent="0.3">
      <c r="A84" s="42"/>
      <c r="B84" s="40"/>
      <c r="C84" s="40"/>
    </row>
    <row r="85" spans="1:17" ht="15.6" hidden="1" outlineLevel="1" x14ac:dyDescent="0.3">
      <c r="A85" s="6" t="s">
        <v>35</v>
      </c>
      <c r="B85" s="227" t="s">
        <v>2</v>
      </c>
      <c r="C85" s="7"/>
    </row>
    <row r="86" spans="1:17" collapsed="1" x14ac:dyDescent="0.3"/>
    <row r="87" spans="1:17" ht="18" x14ac:dyDescent="0.3">
      <c r="A87" s="157" t="s">
        <v>137</v>
      </c>
      <c r="B87" s="85"/>
      <c r="C87" s="84"/>
    </row>
    <row r="88" spans="1:17" ht="46.8" hidden="1" outlineLevel="1" x14ac:dyDescent="0.3">
      <c r="A88" s="104" t="s">
        <v>1</v>
      </c>
      <c r="B88" s="218" t="s">
        <v>4</v>
      </c>
      <c r="C88" s="104" t="s">
        <v>139</v>
      </c>
      <c r="P88" s="181" t="s">
        <v>69</v>
      </c>
      <c r="Q88" s="181" t="s">
        <v>70</v>
      </c>
    </row>
    <row r="89" spans="1:17" ht="15.6" hidden="1" outlineLevel="1" x14ac:dyDescent="0.3">
      <c r="A89" s="6" t="s">
        <v>140</v>
      </c>
      <c r="B89" s="219"/>
      <c r="C89" s="219"/>
      <c r="P89" s="182">
        <f>IF(B89="Yes",1,0)</f>
        <v>0</v>
      </c>
      <c r="Q89" s="182">
        <f>IF(O89="Yes",1,0)</f>
        <v>0</v>
      </c>
    </row>
    <row r="90" spans="1:17" ht="46.8" hidden="1" outlineLevel="1" x14ac:dyDescent="0.3">
      <c r="A90" s="6" t="s">
        <v>141</v>
      </c>
      <c r="B90" s="219"/>
      <c r="C90" s="219"/>
      <c r="P90" s="182">
        <f t="shared" ref="P90:P91" si="4">IF(B90="Yes",1,0)</f>
        <v>0</v>
      </c>
      <c r="Q90" s="182">
        <f t="shared" ref="Q90:Q91" si="5">IF(O90="Yes",1,0)</f>
        <v>0</v>
      </c>
    </row>
    <row r="91" spans="1:17" ht="78" hidden="1" outlineLevel="1" x14ac:dyDescent="0.3">
      <c r="A91" s="6" t="s">
        <v>142</v>
      </c>
      <c r="B91" s="220" t="s">
        <v>2</v>
      </c>
      <c r="C91" s="219"/>
      <c r="P91" s="182">
        <f t="shared" si="4"/>
        <v>0</v>
      </c>
      <c r="Q91" s="182">
        <f t="shared" si="5"/>
        <v>0</v>
      </c>
    </row>
    <row r="92" spans="1:17" ht="46.8" hidden="1" outlineLevel="1" x14ac:dyDescent="0.3">
      <c r="A92" s="6" t="s">
        <v>178</v>
      </c>
      <c r="B92" s="47" t="str">
        <f>IF(P92=2, "Meets Requirements", "Does Not Fully Meet Requirements")</f>
        <v>Does Not Fully Meet Requirements</v>
      </c>
      <c r="C92" s="47" t="str">
        <f>IF(Q92&lt;&gt;0, "Requires Attention", "Does Not Require Attention")</f>
        <v>Does Not Require Attention</v>
      </c>
      <c r="P92" s="182">
        <f>SUM(P89:P91)</f>
        <v>0</v>
      </c>
      <c r="Q92" s="182">
        <f>SUM(Q89:Q91)</f>
        <v>0</v>
      </c>
    </row>
    <row r="93" spans="1:17" ht="15.6" hidden="1" outlineLevel="1" x14ac:dyDescent="0.3">
      <c r="A93" s="221"/>
      <c r="B93" s="222"/>
      <c r="C93" s="222"/>
      <c r="P93" s="182"/>
      <c r="Q93" s="182"/>
    </row>
    <row r="94" spans="1:17" ht="15.6" hidden="1" outlineLevel="1" x14ac:dyDescent="0.3">
      <c r="A94" s="6" t="s">
        <v>35</v>
      </c>
      <c r="B94" s="223" t="s">
        <v>2</v>
      </c>
      <c r="C94" s="7"/>
    </row>
    <row r="95" spans="1:17" collapsed="1" x14ac:dyDescent="0.3"/>
    <row r="96" spans="1:17" ht="18" x14ac:dyDescent="0.3">
      <c r="A96" s="157" t="s">
        <v>138</v>
      </c>
      <c r="B96" s="85"/>
      <c r="C96" s="84"/>
    </row>
    <row r="97" spans="1:3" ht="105" hidden="1" customHeight="1" outlineLevel="1" x14ac:dyDescent="0.3">
      <c r="A97" s="214" t="s">
        <v>1</v>
      </c>
      <c r="B97" s="215" t="s">
        <v>4</v>
      </c>
      <c r="C97" s="216" t="s">
        <v>175</v>
      </c>
    </row>
    <row r="98" spans="1:3" ht="75" hidden="1" customHeight="1" outlineLevel="1" x14ac:dyDescent="0.3">
      <c r="A98" s="6" t="s">
        <v>82</v>
      </c>
      <c r="B98" s="137"/>
      <c r="C98" s="217"/>
    </row>
    <row r="99" spans="1:3" ht="75" hidden="1" customHeight="1" outlineLevel="1" x14ac:dyDescent="0.3">
      <c r="A99" s="6" t="s">
        <v>83</v>
      </c>
      <c r="B99" s="137"/>
      <c r="C99" s="217"/>
    </row>
    <row r="100" spans="1:3" ht="30" hidden="1" customHeight="1" outlineLevel="1" x14ac:dyDescent="0.3">
      <c r="A100" s="6" t="s">
        <v>176</v>
      </c>
      <c r="B100" s="137"/>
      <c r="C100" s="217"/>
    </row>
    <row r="101" spans="1:3" ht="15" hidden="1" customHeight="1" outlineLevel="1" x14ac:dyDescent="0.3">
      <c r="A101" s="6" t="s">
        <v>84</v>
      </c>
      <c r="B101" s="137"/>
      <c r="C101" s="217"/>
    </row>
    <row r="102" spans="1:3" ht="30" hidden="1" customHeight="1" outlineLevel="1" x14ac:dyDescent="0.3">
      <c r="A102" s="6" t="s">
        <v>177</v>
      </c>
      <c r="B102" s="103" t="s">
        <v>99</v>
      </c>
      <c r="C102" s="47" t="str">
        <f>IF(COUNTIF(C98:C101,"yes")&gt;0,"Requires Attention","Does Not Require Attention")</f>
        <v>Does Not Require Attention</v>
      </c>
    </row>
    <row r="103" spans="1:3" ht="15" hidden="1" customHeight="1" outlineLevel="1" x14ac:dyDescent="0.3">
      <c r="A103" s="101"/>
      <c r="B103" s="102"/>
      <c r="C103" s="102"/>
    </row>
    <row r="104" spans="1:3" ht="15" hidden="1" customHeight="1" outlineLevel="1" x14ac:dyDescent="0.3">
      <c r="A104" s="6" t="s">
        <v>35</v>
      </c>
      <c r="B104" s="228" t="s">
        <v>2</v>
      </c>
      <c r="C104" s="7"/>
    </row>
    <row r="105" spans="1:3" collapsed="1" x14ac:dyDescent="0.3"/>
    <row r="106" spans="1:3" x14ac:dyDescent="0.3"/>
    <row r="107" spans="1:3" x14ac:dyDescent="0.3"/>
  </sheetData>
  <conditionalFormatting sqref="B5:B9">
    <cfRule type="containsText" dxfId="326" priority="50" operator="containsText" text="No">
      <formula>NOT(ISERROR(SEARCH("No",B5)))</formula>
    </cfRule>
    <cfRule type="containsText" dxfId="325" priority="51" operator="containsText" text="Yes">
      <formula>NOT(ISERROR(SEARCH("Yes",B5)))</formula>
    </cfRule>
  </conditionalFormatting>
  <conditionalFormatting sqref="B9">
    <cfRule type="containsText" dxfId="324" priority="48" operator="containsText" text="Does Not Fully Meet$ Requirements">
      <formula>NOT(ISERROR(SEARCH("Does Not Fully Meet$ Requirements",B9)))</formula>
    </cfRule>
    <cfRule type="containsText" dxfId="323" priority="49" operator="containsText" text="Meets Requirements">
      <formula>NOT(ISERROR(SEARCH("Meets Requirements",B9)))</formula>
    </cfRule>
  </conditionalFormatting>
  <conditionalFormatting sqref="B6">
    <cfRule type="containsText" dxfId="322" priority="47" operator="containsText" text="Yes">
      <formula>NOT(ISERROR(SEARCH("Yes",B6)))</formula>
    </cfRule>
  </conditionalFormatting>
  <conditionalFormatting sqref="C9">
    <cfRule type="containsText" dxfId="321" priority="45" operator="containsText" text="Does Not Require Attention">
      <formula>NOT(ISERROR(SEARCH("Does Not Require Attention",C9)))</formula>
    </cfRule>
    <cfRule type="containsText" dxfId="320" priority="46" operator="containsText" text="Requires Attention">
      <formula>NOT(ISERROR(SEARCH("Requires Attention",C9)))</formula>
    </cfRule>
  </conditionalFormatting>
  <conditionalFormatting sqref="B19:B23">
    <cfRule type="containsText" dxfId="319" priority="41" operator="containsText" text="No">
      <formula>NOT(ISERROR(SEARCH("No",B19)))</formula>
    </cfRule>
    <cfRule type="containsText" dxfId="318" priority="44" operator="containsText" text="Yes">
      <formula>NOT(ISERROR(SEARCH("Yes",B19)))</formula>
    </cfRule>
  </conditionalFormatting>
  <conditionalFormatting sqref="B25:B29">
    <cfRule type="containsText" dxfId="317" priority="40" operator="containsText" text="No">
      <formula>NOT(ISERROR(SEARCH("No",B25)))</formula>
    </cfRule>
    <cfRule type="containsText" dxfId="316" priority="43" operator="containsText" text="Yes">
      <formula>NOT(ISERROR(SEARCH("Yes",B25)))</formula>
    </cfRule>
  </conditionalFormatting>
  <conditionalFormatting sqref="B31:B34">
    <cfRule type="containsText" dxfId="315" priority="39" operator="containsText" text="No">
      <formula>NOT(ISERROR(SEARCH("No",B31)))</formula>
    </cfRule>
    <cfRule type="containsText" dxfId="314" priority="42" operator="containsText" text="Yes">
      <formula>NOT(ISERROR(SEARCH("Yes",B31)))</formula>
    </cfRule>
  </conditionalFormatting>
  <conditionalFormatting sqref="B83">
    <cfRule type="containsText" dxfId="313" priority="37" operator="containsText" text="No">
      <formula>NOT(ISERROR(SEARCH("No",B83)))</formula>
    </cfRule>
    <cfRule type="containsText" dxfId="312" priority="38" operator="containsText" text="Yes">
      <formula>NOT(ISERROR(SEARCH("Yes",B83)))</formula>
    </cfRule>
  </conditionalFormatting>
  <conditionalFormatting sqref="B83">
    <cfRule type="containsText" dxfId="311" priority="35" operator="containsText" text="Does Not Fully Meet$ Requirements">
      <formula>NOT(ISERROR(SEARCH("Does Not Fully Meet$ Requirements",B83)))</formula>
    </cfRule>
    <cfRule type="containsText" dxfId="310" priority="36" operator="containsText" text="Meets Requirements">
      <formula>NOT(ISERROR(SEARCH("Meets Requirements",B83)))</formula>
    </cfRule>
  </conditionalFormatting>
  <conditionalFormatting sqref="C5:C8">
    <cfRule type="containsText" dxfId="309" priority="33" operator="containsText" text="Yes">
      <formula>NOT(ISERROR(SEARCH("Yes",C5)))</formula>
    </cfRule>
    <cfRule type="containsText" dxfId="308" priority="34" operator="containsText" text="No">
      <formula>NOT(ISERROR(SEARCH("No",C5)))</formula>
    </cfRule>
  </conditionalFormatting>
  <conditionalFormatting sqref="D16">
    <cfRule type="containsText" dxfId="307" priority="31" operator="containsText" text="No">
      <formula>NOT(ISERROR(SEARCH("No",D16)))</formula>
    </cfRule>
    <cfRule type="cellIs" dxfId="306" priority="32" operator="equal">
      <formula>"Yes"</formula>
    </cfRule>
  </conditionalFormatting>
  <conditionalFormatting sqref="D19:D23">
    <cfRule type="containsText" dxfId="305" priority="29" operator="containsText" text="No">
      <formula>NOT(ISERROR(SEARCH("No",D19)))</formula>
    </cfRule>
    <cfRule type="containsText" dxfId="304" priority="30" operator="containsText" text="Yes">
      <formula>NOT(ISERROR(SEARCH("Yes",D19)))</formula>
    </cfRule>
  </conditionalFormatting>
  <conditionalFormatting sqref="D25:D33">
    <cfRule type="containsText" dxfId="303" priority="27" operator="containsText" text="No">
      <formula>NOT(ISERROR(SEARCH("No",D25)))</formula>
    </cfRule>
    <cfRule type="containsText" dxfId="302" priority="28" operator="containsText" text="Yes">
      <formula>NOT(ISERROR(SEARCH("Yes",D25)))</formula>
    </cfRule>
  </conditionalFormatting>
  <conditionalFormatting sqref="D35">
    <cfRule type="containsText" dxfId="301" priority="25" operator="containsText" text="Does Not Require Attention">
      <formula>NOT(ISERROR(SEARCH("Does Not Require Attention",D35)))</formula>
    </cfRule>
    <cfRule type="containsText" dxfId="300" priority="26" operator="containsText" text="Requires Attention">
      <formula>NOT(ISERROR(SEARCH("Requires Attention",D35)))</formula>
    </cfRule>
  </conditionalFormatting>
  <conditionalFormatting sqref="B35">
    <cfRule type="containsText" dxfId="299" priority="19" operator="containsText" text="Does Not Fully Meet Requirements">
      <formula>NOT(ISERROR(SEARCH("Does Not Fully Meet Requirements",B35)))</formula>
    </cfRule>
    <cfRule type="containsText" dxfId="298" priority="20" operator="containsText" text="Meets Requirements">
      <formula>NOT(ISERROR(SEARCH("Meets Requirements",B35)))</formula>
    </cfRule>
    <cfRule type="containsText" dxfId="297" priority="23" operator="containsText" text="Does Not Require Attention">
      <formula>NOT(ISERROR(SEARCH("Does Not Require Attention",B35)))</formula>
    </cfRule>
    <cfRule type="containsText" dxfId="296" priority="24" operator="containsText" text="Requires Attention">
      <formula>NOT(ISERROR(SEARCH("Requires Attention",B35)))</formula>
    </cfRule>
  </conditionalFormatting>
  <conditionalFormatting sqref="B79:B80">
    <cfRule type="containsText" dxfId="295" priority="21" operator="containsText" text="No">
      <formula>NOT(ISERROR(SEARCH("No",B79)))</formula>
    </cfRule>
    <cfRule type="containsText" dxfId="294" priority="22" operator="containsText" text="Yes">
      <formula>NOT(ISERROR(SEARCH("Yes",B79)))</formula>
    </cfRule>
  </conditionalFormatting>
  <conditionalFormatting sqref="C83">
    <cfRule type="containsText" dxfId="293" priority="17" operator="containsText" text="Does Not Require Attention">
      <formula>NOT(ISERROR(SEARCH("Does Not Require Attention",C83)))</formula>
    </cfRule>
    <cfRule type="containsText" dxfId="292" priority="18" operator="containsText" text="Requires Attention">
      <formula>NOT(ISERROR(SEARCH("Requires Attention",C83)))</formula>
    </cfRule>
  </conditionalFormatting>
  <conditionalFormatting sqref="C102">
    <cfRule type="containsText" dxfId="291" priority="15" operator="containsText" text="Requires Attention">
      <formula>NOT(ISERROR(SEARCH("Requires Attention",C102)))</formula>
    </cfRule>
    <cfRule type="containsText" dxfId="290" priority="16" operator="containsText" text="Does Not Require Attention">
      <formula>NOT(ISERROR(SEARCH("Does Not Require Attention",C102)))</formula>
    </cfRule>
  </conditionalFormatting>
  <conditionalFormatting sqref="B92">
    <cfRule type="containsText" dxfId="289" priority="13" operator="containsText" text="Meets Requirements">
      <formula>NOT(ISERROR(SEARCH("Meets Requirements",B92)))</formula>
    </cfRule>
    <cfRule type="containsText" dxfId="288" priority="14" operator="containsText" text="Does Not Fully Meet Requirements">
      <formula>NOT(ISERROR(SEARCH("Does Not Fully Meet Requirements",B92)))</formula>
    </cfRule>
  </conditionalFormatting>
  <conditionalFormatting sqref="C92">
    <cfRule type="containsText" dxfId="287" priority="11" operator="containsText" text="Does Not Require Attention">
      <formula>NOT(ISERROR(SEARCH("Does Not Require Attention",C92)))</formula>
    </cfRule>
    <cfRule type="containsText" dxfId="286" priority="12" operator="containsText" text="Requires Attention">
      <formula>NOT(ISERROR(SEARCH("Requires Attention",C92)))</formula>
    </cfRule>
  </conditionalFormatting>
  <conditionalFormatting sqref="B89:B90">
    <cfRule type="containsText" dxfId="285" priority="7" operator="containsText" text="No">
      <formula>NOT(ISERROR(SEARCH("No",B89)))</formula>
    </cfRule>
    <cfRule type="containsText" dxfId="284" priority="10" operator="containsText" text="Yes">
      <formula>NOT(ISERROR(SEARCH("Yes",B89)))</formula>
    </cfRule>
  </conditionalFormatting>
  <conditionalFormatting sqref="C89:C91">
    <cfRule type="containsText" dxfId="283" priority="8" operator="containsText" text="Yes">
      <formula>NOT(ISERROR(SEARCH("Yes",C89)))</formula>
    </cfRule>
    <cfRule type="containsText" dxfId="282" priority="9" operator="containsText" text="No">
      <formula>NOT(ISERROR(SEARCH("No",C89)))</formula>
    </cfRule>
  </conditionalFormatting>
  <conditionalFormatting sqref="B98:B99">
    <cfRule type="containsText" dxfId="281" priority="5" operator="containsText" text="No">
      <formula>NOT(ISERROR(SEARCH("No",B98)))</formula>
    </cfRule>
    <cfRule type="containsText" dxfId="280" priority="6" operator="containsText" text="Yes">
      <formula>NOT(ISERROR(SEARCH("Yes",B98)))</formula>
    </cfRule>
  </conditionalFormatting>
  <conditionalFormatting sqref="B100:B101">
    <cfRule type="cellIs" dxfId="279" priority="3" operator="equal">
      <formula>"No"</formula>
    </cfRule>
    <cfRule type="containsText" dxfId="278" priority="4" operator="containsText" text="Yes">
      <formula>NOT(ISERROR(SEARCH("Yes",B100)))</formula>
    </cfRule>
  </conditionalFormatting>
  <conditionalFormatting sqref="C98:C101">
    <cfRule type="cellIs" dxfId="277" priority="1" operator="equal">
      <formula>"No"</formula>
    </cfRule>
    <cfRule type="cellIs" dxfId="276" priority="2" operator="equal">
      <formula>"Yes"</formula>
    </cfRule>
  </conditionalFormatting>
  <dataValidations count="7">
    <dataValidation type="list" allowBlank="1" showInputMessage="1" sqref="B64" xr:uid="{3958D030-EF7C-4A83-BE34-1F26A1F92E30}">
      <formula1>"Yes, No"</formula1>
    </dataValidation>
    <dataValidation type="list" allowBlank="1" showInputMessage="1" showErrorMessage="1" sqref="B68:M72" xr:uid="{5B1358ED-79CC-4428-8D04-5CF3750AFED4}">
      <formula1>"Not at all, Partially, Fully"</formula1>
    </dataValidation>
    <dataValidation type="list" allowBlank="1" showInputMessage="1" showErrorMessage="1" sqref="B55:H56" xr:uid="{5EABF902-D2E9-4BA8-A946-A7108EDE398B}">
      <formula1>"1, 2, 3, 4, 5"</formula1>
    </dataValidation>
    <dataValidation type="list" allowBlank="1" showInputMessage="1" showErrorMessage="1" sqref="B98:B99" xr:uid="{AB1DDDCD-FEEB-4D3F-A14F-CBEDD879413C}">
      <formula1>"Yes-CRA, Yes-State Plan Implementation, Yes-Progress Report, No"</formula1>
    </dataValidation>
    <dataValidation type="whole" allowBlank="1" showInputMessage="1" showErrorMessage="1" sqref="I55:M56" xr:uid="{8078E0D7-0DD0-4490-B1B7-A5D21BAC9FF0}">
      <formula1>1</formula1>
      <formula2>5</formula2>
    </dataValidation>
    <dataValidation type="list" allowBlank="1" showInputMessage="1" showErrorMessage="1" sqref="B50:M50" xr:uid="{34267C3C-3014-40E7-B2EC-CB4F721F5720}">
      <formula1>"Fully, Partially, Not at All"</formula1>
    </dataValidation>
    <dataValidation type="list" allowBlank="1" showInputMessage="1" showErrorMessage="1" sqref="C91 C5:C8 B74:M74 B19:B23 B25:B29 B31:B33 D19:D23 D16 D25:D33 B52:M53 B58:M59 B79:B80 C79:C82 B45:M48 B100:B101 C98:C101 C64:M66 B65:B66 B89:C90 B5:B8" xr:uid="{C24A7364-9532-4287-B9E6-20BF944DA1A1}">
      <formula1>"Yes, No"</formula1>
    </dataValidation>
  </dataValidations>
  <printOptions headings="1" gridLines="1"/>
  <pageMargins left="1.5625E-2" right="0.25" top="2.5390625E-2" bottom="0.75" header="0.3" footer="0.3"/>
  <pageSetup scale="1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C4C1-60AC-4A7B-B655-E1F82113B9DF}">
  <dimension ref="A1:Q107"/>
  <sheetViews>
    <sheetView showGridLines="0" view="pageLayout" zoomScale="80" zoomScaleNormal="90" zoomScalePageLayoutView="80" workbookViewId="0">
      <selection activeCell="Q1" sqref="Q1:XFD1048576"/>
    </sheetView>
  </sheetViews>
  <sheetFormatPr defaultColWidth="0" defaultRowHeight="14.4" zeroHeight="1" outlineLevelRow="1" x14ac:dyDescent="0.3"/>
  <cols>
    <col min="1" max="1" width="74.5546875" style="2" customWidth="1"/>
    <col min="2" max="13" width="17.5546875" customWidth="1"/>
    <col min="14" max="15" width="8.88671875" customWidth="1"/>
    <col min="16" max="16" width="9.109375" customWidth="1"/>
    <col min="17" max="17" width="9.109375" hidden="1"/>
    <col min="18" max="16384" width="8.88671875" hidden="1"/>
  </cols>
  <sheetData>
    <row r="1" spans="1:17" ht="21" x14ac:dyDescent="0.4">
      <c r="A1" s="155" t="s">
        <v>206</v>
      </c>
      <c r="B1" s="87"/>
      <c r="C1" s="88"/>
      <c r="D1" s="51"/>
      <c r="E1" s="51"/>
    </row>
    <row r="2" spans="1:17" ht="99.6" hidden="1" customHeight="1" outlineLevel="1" x14ac:dyDescent="0.3">
      <c r="A2" s="86" t="s">
        <v>0</v>
      </c>
      <c r="B2" s="80"/>
      <c r="C2" s="80"/>
      <c r="D2" s="65"/>
      <c r="E2" s="65"/>
    </row>
    <row r="3" spans="1:17" ht="30" hidden="1" customHeight="1" outlineLevel="1" x14ac:dyDescent="0.3">
      <c r="A3" s="63" t="s">
        <v>215</v>
      </c>
      <c r="B3" s="81"/>
      <c r="C3" s="81"/>
      <c r="D3" s="66"/>
      <c r="E3" s="66"/>
    </row>
    <row r="4" spans="1:17" s="4" customFormat="1" ht="69" hidden="1" customHeight="1" outlineLevel="1" x14ac:dyDescent="0.3">
      <c r="A4" s="64" t="s">
        <v>1</v>
      </c>
      <c r="B4" s="38" t="s">
        <v>214</v>
      </c>
      <c r="C4" s="104" t="s">
        <v>96</v>
      </c>
      <c r="P4" s="181" t="s">
        <v>69</v>
      </c>
      <c r="Q4" s="181" t="s">
        <v>70</v>
      </c>
    </row>
    <row r="5" spans="1:17" ht="31.5" hidden="1" customHeight="1" outlineLevel="1" x14ac:dyDescent="0.3">
      <c r="A5" s="6" t="s">
        <v>65</v>
      </c>
      <c r="B5" s="136"/>
      <c r="C5" s="136"/>
      <c r="P5" s="182">
        <f>IF(B5="Yes",1,0)</f>
        <v>0</v>
      </c>
      <c r="Q5" s="182">
        <f>IF(O5="Yes",1,0)</f>
        <v>0</v>
      </c>
    </row>
    <row r="6" spans="1:17" ht="63" hidden="1" customHeight="1" outlineLevel="1" x14ac:dyDescent="0.3">
      <c r="A6" s="6" t="s">
        <v>66</v>
      </c>
      <c r="B6" s="136"/>
      <c r="C6" s="136"/>
      <c r="P6" s="182">
        <f t="shared" ref="P6:P8" si="0">IF(B6="Yes",1,0)</f>
        <v>0</v>
      </c>
      <c r="Q6" s="182">
        <f t="shared" ref="Q6:Q8" si="1">IF(O6="Yes",1,0)</f>
        <v>0</v>
      </c>
    </row>
    <row r="7" spans="1:17" ht="47.25" hidden="1" customHeight="1" outlineLevel="1" x14ac:dyDescent="0.3">
      <c r="A7" s="6" t="s">
        <v>67</v>
      </c>
      <c r="B7" s="136"/>
      <c r="C7" s="136"/>
      <c r="P7" s="182">
        <f t="shared" si="0"/>
        <v>0</v>
      </c>
      <c r="Q7" s="182">
        <f t="shared" si="1"/>
        <v>0</v>
      </c>
    </row>
    <row r="8" spans="1:17" ht="78.75" hidden="1" customHeight="1" outlineLevel="1" x14ac:dyDescent="0.3">
      <c r="A8" s="6" t="s">
        <v>68</v>
      </c>
      <c r="B8" s="136"/>
      <c r="C8" s="136"/>
      <c r="P8" s="182">
        <f t="shared" si="0"/>
        <v>0</v>
      </c>
      <c r="Q8" s="182">
        <f t="shared" si="1"/>
        <v>0</v>
      </c>
    </row>
    <row r="9" spans="1:17" ht="47.25" hidden="1" customHeight="1" outlineLevel="1" x14ac:dyDescent="0.3">
      <c r="A9" s="6" t="s">
        <v>64</v>
      </c>
      <c r="B9" s="47" t="str">
        <f>IF(P9=4, "Meets Requirements", "Does Not Fully Meet Requirements")</f>
        <v>Does Not Fully Meet Requirements</v>
      </c>
      <c r="C9" s="47" t="str">
        <f>IF(Q9&lt;&gt;0, "Requires Attention", "Does Not Require Attention")</f>
        <v>Does Not Require Attention</v>
      </c>
      <c r="P9" s="182">
        <f>SUM(P5:P8)</f>
        <v>0</v>
      </c>
      <c r="Q9" s="182">
        <f>SUM(Q5:Q8)</f>
        <v>0</v>
      </c>
    </row>
    <row r="10" spans="1:17" s="17" customFormat="1" ht="15.75" hidden="1" customHeight="1" outlineLevel="1" x14ac:dyDescent="0.3">
      <c r="A10" s="101"/>
      <c r="B10" s="102"/>
      <c r="C10" s="102"/>
      <c r="D10" s="67"/>
      <c r="E10" s="67"/>
      <c r="P10" s="183"/>
      <c r="Q10" s="183"/>
    </row>
    <row r="11" spans="1:17" ht="36.75" hidden="1" customHeight="1" outlineLevel="1" x14ac:dyDescent="0.3">
      <c r="A11" s="6" t="s">
        <v>35</v>
      </c>
      <c r="B11" s="140" t="s">
        <v>112</v>
      </c>
      <c r="C11" s="7"/>
      <c r="D11" s="45"/>
      <c r="E11" s="45"/>
    </row>
    <row r="12" spans="1:17" collapsed="1" x14ac:dyDescent="0.3"/>
    <row r="13" spans="1:17" ht="18" x14ac:dyDescent="0.3">
      <c r="A13" s="156" t="s">
        <v>207</v>
      </c>
      <c r="B13" s="85"/>
      <c r="C13" s="84"/>
      <c r="D13" s="48"/>
    </row>
    <row r="14" spans="1:17" ht="68.25" hidden="1" customHeight="1" outlineLevel="1" x14ac:dyDescent="0.3">
      <c r="A14" s="83" t="s">
        <v>3</v>
      </c>
      <c r="B14" s="82"/>
      <c r="C14" s="82"/>
      <c r="D14" s="82"/>
    </row>
    <row r="15" spans="1:17" ht="91.5" hidden="1" customHeight="1" outlineLevel="1" x14ac:dyDescent="0.3">
      <c r="A15" s="5" t="s">
        <v>1</v>
      </c>
      <c r="B15" s="105" t="s">
        <v>61</v>
      </c>
      <c r="C15" s="105" t="s">
        <v>60</v>
      </c>
      <c r="D15" s="105" t="s">
        <v>98</v>
      </c>
    </row>
    <row r="16" spans="1:17" ht="15.75" hidden="1" customHeight="1" outlineLevel="1" x14ac:dyDescent="0.3">
      <c r="A16" s="8" t="s">
        <v>134</v>
      </c>
      <c r="B16" s="107" t="s">
        <v>2</v>
      </c>
      <c r="C16" s="98"/>
      <c r="D16" s="47"/>
    </row>
    <row r="17" spans="1:17" ht="31.5" hidden="1" customHeight="1" outlineLevel="1" x14ac:dyDescent="0.3">
      <c r="A17" s="120" t="s">
        <v>173</v>
      </c>
      <c r="B17" s="108"/>
      <c r="C17" s="109"/>
      <c r="D17" s="110"/>
    </row>
    <row r="18" spans="1:17" ht="15.75" hidden="1" customHeight="1" outlineLevel="1" x14ac:dyDescent="0.3">
      <c r="A18" s="8" t="s">
        <v>44</v>
      </c>
      <c r="B18" s="100"/>
      <c r="C18" s="98"/>
      <c r="D18" s="119"/>
    </row>
    <row r="19" spans="1:17" ht="15.75" hidden="1" customHeight="1" outlineLevel="1" x14ac:dyDescent="0.3">
      <c r="A19" s="9" t="s">
        <v>45</v>
      </c>
      <c r="B19" s="136"/>
      <c r="C19" s="98"/>
      <c r="D19" s="137"/>
    </row>
    <row r="20" spans="1:17" ht="15.75" hidden="1" customHeight="1" outlineLevel="1" x14ac:dyDescent="0.3">
      <c r="A20" s="9" t="s">
        <v>46</v>
      </c>
      <c r="B20" s="136"/>
      <c r="C20" s="98"/>
      <c r="D20" s="137"/>
    </row>
    <row r="21" spans="1:17" ht="15.75" hidden="1" customHeight="1" outlineLevel="1" x14ac:dyDescent="0.3">
      <c r="A21" s="9" t="s">
        <v>47</v>
      </c>
      <c r="B21" s="136"/>
      <c r="C21" s="98"/>
      <c r="D21" s="137"/>
    </row>
    <row r="22" spans="1:17" ht="15.75" hidden="1" customHeight="1" outlineLevel="1" x14ac:dyDescent="0.3">
      <c r="A22" s="9" t="s">
        <v>48</v>
      </c>
      <c r="B22" s="136"/>
      <c r="C22" s="98"/>
      <c r="D22" s="137"/>
    </row>
    <row r="23" spans="1:17" ht="31.5" hidden="1" customHeight="1" outlineLevel="1" x14ac:dyDescent="0.3">
      <c r="A23" s="9" t="s">
        <v>49</v>
      </c>
      <c r="B23" s="136"/>
      <c r="C23" s="10" t="s">
        <v>43</v>
      </c>
      <c r="D23" s="137"/>
    </row>
    <row r="24" spans="1:17" ht="31.5" hidden="1" customHeight="1" outlineLevel="1" x14ac:dyDescent="0.3">
      <c r="A24" s="8" t="s">
        <v>50</v>
      </c>
      <c r="B24" s="100"/>
      <c r="C24" s="98"/>
      <c r="D24" s="119"/>
    </row>
    <row r="25" spans="1:17" ht="15.75" hidden="1" customHeight="1" outlineLevel="1" x14ac:dyDescent="0.3">
      <c r="A25" s="11" t="s">
        <v>51</v>
      </c>
      <c r="B25" s="136"/>
      <c r="C25" s="98"/>
      <c r="D25" s="137"/>
    </row>
    <row r="26" spans="1:17" ht="15.75" hidden="1" customHeight="1" outlineLevel="1" x14ac:dyDescent="0.3">
      <c r="A26" s="11" t="s">
        <v>52</v>
      </c>
      <c r="B26" s="136"/>
      <c r="C26" s="98"/>
      <c r="D26" s="137"/>
    </row>
    <row r="27" spans="1:17" ht="15.75" hidden="1" customHeight="1" outlineLevel="1" x14ac:dyDescent="0.3">
      <c r="A27" s="11" t="s">
        <v>53</v>
      </c>
      <c r="B27" s="136"/>
      <c r="C27" s="98"/>
      <c r="D27" s="137"/>
    </row>
    <row r="28" spans="1:17" ht="15.75" hidden="1" customHeight="1" outlineLevel="1" x14ac:dyDescent="0.3">
      <c r="A28" s="11" t="s">
        <v>54</v>
      </c>
      <c r="B28" s="136"/>
      <c r="C28" s="98"/>
      <c r="D28" s="137"/>
    </row>
    <row r="29" spans="1:17" ht="31.5" hidden="1" customHeight="1" outlineLevel="1" x14ac:dyDescent="0.3">
      <c r="A29" s="11" t="s">
        <v>55</v>
      </c>
      <c r="B29" s="136"/>
      <c r="C29" s="10" t="s">
        <v>43</v>
      </c>
      <c r="D29" s="137"/>
    </row>
    <row r="30" spans="1:17" ht="31.5" hidden="1" customHeight="1" outlineLevel="1" x14ac:dyDescent="0.3">
      <c r="A30" s="11" t="s">
        <v>56</v>
      </c>
      <c r="B30" s="138" t="s">
        <v>2</v>
      </c>
      <c r="C30" s="98"/>
      <c r="D30" s="137"/>
      <c r="P30" s="181" t="s">
        <v>69</v>
      </c>
      <c r="Q30" s="181" t="s">
        <v>70</v>
      </c>
    </row>
    <row r="31" spans="1:17" ht="67.349999999999994" hidden="1" customHeight="1" outlineLevel="1" x14ac:dyDescent="0.3">
      <c r="A31" s="12" t="s">
        <v>57</v>
      </c>
      <c r="B31" s="136"/>
      <c r="C31" s="98"/>
      <c r="D31" s="137"/>
      <c r="P31" s="182">
        <f>IF(B31="Yes",1,0)</f>
        <v>0</v>
      </c>
      <c r="Q31" s="182">
        <f>IF(O31="Yes",1,0)</f>
        <v>0</v>
      </c>
    </row>
    <row r="32" spans="1:17" ht="35.1" hidden="1" customHeight="1" outlineLevel="1" x14ac:dyDescent="0.3">
      <c r="A32" s="12" t="s">
        <v>58</v>
      </c>
      <c r="B32" s="136"/>
      <c r="C32" s="98"/>
      <c r="D32" s="137"/>
      <c r="P32" s="182">
        <f t="shared" ref="P32:P33" si="2">IF(B32="Yes",1,0)</f>
        <v>0</v>
      </c>
      <c r="Q32" s="182">
        <f t="shared" ref="Q32:Q33" si="3">IF(O32="Yes",1,0)</f>
        <v>0</v>
      </c>
    </row>
    <row r="33" spans="1:17" ht="35.1" hidden="1" customHeight="1" outlineLevel="1" x14ac:dyDescent="0.3">
      <c r="A33" s="12" t="s">
        <v>59</v>
      </c>
      <c r="B33" s="136"/>
      <c r="C33" s="98"/>
      <c r="D33" s="137"/>
      <c r="P33" s="182">
        <f t="shared" si="2"/>
        <v>0</v>
      </c>
      <c r="Q33" s="182">
        <f t="shared" si="3"/>
        <v>0</v>
      </c>
    </row>
    <row r="34" spans="1:17" ht="15.75" hidden="1" customHeight="1" outlineLevel="1" x14ac:dyDescent="0.3">
      <c r="A34" s="96"/>
      <c r="B34" s="97"/>
      <c r="C34" s="98"/>
      <c r="D34" s="99"/>
      <c r="P34" s="182"/>
      <c r="Q34" s="182"/>
    </row>
    <row r="35" spans="1:17" ht="78.75" hidden="1" customHeight="1" outlineLevel="1" x14ac:dyDescent="0.3">
      <c r="A35" s="106" t="s">
        <v>97</v>
      </c>
      <c r="B35" s="111" t="str">
        <f>IF(P35=3, "Meets Requirements", "Does Not Fully Meet Requirements")</f>
        <v>Does Not Fully Meet Requirements</v>
      </c>
      <c r="C35" s="98"/>
      <c r="D35" s="111" t="str">
        <f>IF(Q35&lt;&gt;0, "Requires Attention", "Does Not Require Attention")</f>
        <v>Does Not Require Attention</v>
      </c>
      <c r="P35" s="182">
        <f>SUM(P31:P34)</f>
        <v>0</v>
      </c>
      <c r="Q35" s="182">
        <f>SUM(Q31:Q34)</f>
        <v>0</v>
      </c>
    </row>
    <row r="36" spans="1:17" ht="15.75" hidden="1" customHeight="1" outlineLevel="1" x14ac:dyDescent="0.3">
      <c r="A36" s="39"/>
      <c r="B36" s="40"/>
      <c r="C36" s="41"/>
      <c r="D36" s="42"/>
      <c r="P36" s="182"/>
      <c r="Q36" s="182"/>
    </row>
    <row r="37" spans="1:17" ht="42" hidden="1" customHeight="1" outlineLevel="1" x14ac:dyDescent="0.3">
      <c r="A37" s="112" t="s">
        <v>35</v>
      </c>
      <c r="B37" s="139" t="s">
        <v>2</v>
      </c>
      <c r="C37" s="98"/>
      <c r="D37" s="118"/>
    </row>
    <row r="38" spans="1:17" collapsed="1" x14ac:dyDescent="0.3"/>
    <row r="39" spans="1:17" ht="24" customHeight="1" x14ac:dyDescent="0.3">
      <c r="A39" s="157" t="s">
        <v>211</v>
      </c>
      <c r="B39" s="85"/>
      <c r="C39" s="84"/>
      <c r="D39" s="48"/>
      <c r="E39" s="48"/>
      <c r="F39" s="48"/>
      <c r="G39" s="48"/>
      <c r="H39" s="48"/>
      <c r="I39" s="48"/>
      <c r="J39" s="48"/>
      <c r="K39" s="48"/>
      <c r="L39" s="48"/>
      <c r="M39" s="48"/>
    </row>
    <row r="40" spans="1:17" ht="103.5" hidden="1" customHeight="1" outlineLevel="1" x14ac:dyDescent="0.3">
      <c r="A40" s="83" t="s">
        <v>5</v>
      </c>
      <c r="B40" s="82"/>
      <c r="C40" s="82"/>
      <c r="D40" s="82"/>
      <c r="E40" s="82"/>
      <c r="F40" s="82"/>
      <c r="G40" s="82"/>
      <c r="H40" s="82"/>
      <c r="I40" s="82"/>
      <c r="J40" s="82"/>
      <c r="K40" s="82"/>
      <c r="L40" s="82"/>
      <c r="M40" s="82"/>
    </row>
    <row r="41" spans="1:17" ht="84" hidden="1" customHeight="1" outlineLevel="1" x14ac:dyDescent="0.3">
      <c r="A41" s="19" t="s">
        <v>1</v>
      </c>
      <c r="B41" s="20">
        <v>1</v>
      </c>
      <c r="C41" s="20">
        <v>2</v>
      </c>
      <c r="D41" s="20">
        <v>3</v>
      </c>
      <c r="E41" s="20">
        <v>4</v>
      </c>
      <c r="F41" s="20">
        <v>5</v>
      </c>
      <c r="G41" s="20">
        <v>6</v>
      </c>
      <c r="H41" s="20">
        <v>7</v>
      </c>
      <c r="I41" s="20">
        <v>8</v>
      </c>
      <c r="J41" s="20">
        <v>9</v>
      </c>
      <c r="K41" s="20">
        <v>10</v>
      </c>
      <c r="L41" s="20">
        <v>11</v>
      </c>
      <c r="M41" s="20">
        <v>12</v>
      </c>
    </row>
    <row r="42" spans="1:17" ht="41.25" hidden="1" customHeight="1" outlineLevel="1" x14ac:dyDescent="0.3">
      <c r="A42" s="21" t="s">
        <v>135</v>
      </c>
      <c r="B42" s="141"/>
      <c r="C42" s="141"/>
      <c r="D42" s="141"/>
      <c r="E42" s="141"/>
      <c r="F42" s="141"/>
      <c r="G42" s="141"/>
      <c r="H42" s="141"/>
      <c r="I42" s="6"/>
      <c r="J42" s="6"/>
      <c r="K42" s="6"/>
      <c r="L42" s="6"/>
      <c r="M42" s="6"/>
    </row>
    <row r="43" spans="1:17" ht="98.25" hidden="1" customHeight="1" outlineLevel="1" x14ac:dyDescent="0.3">
      <c r="A43" s="22" t="s">
        <v>123</v>
      </c>
      <c r="B43" s="113" t="s">
        <v>2</v>
      </c>
      <c r="C43" s="113" t="s">
        <v>2</v>
      </c>
      <c r="D43" s="113" t="s">
        <v>2</v>
      </c>
      <c r="E43" s="113" t="s">
        <v>2</v>
      </c>
      <c r="F43" s="113" t="s">
        <v>2</v>
      </c>
      <c r="G43" s="113" t="s">
        <v>2</v>
      </c>
      <c r="H43" s="113" t="s">
        <v>2</v>
      </c>
      <c r="I43" s="113" t="s">
        <v>2</v>
      </c>
      <c r="J43" s="113" t="s">
        <v>2</v>
      </c>
      <c r="K43" s="113" t="s">
        <v>2</v>
      </c>
      <c r="L43" s="113" t="s">
        <v>2</v>
      </c>
      <c r="M43" s="113" t="s">
        <v>2</v>
      </c>
    </row>
    <row r="44" spans="1:17" ht="15.75" hidden="1" customHeight="1" outlineLevel="1" x14ac:dyDescent="0.3">
      <c r="A44" s="24" t="s">
        <v>143</v>
      </c>
      <c r="B44" s="25"/>
      <c r="C44" s="25"/>
      <c r="D44" s="25"/>
      <c r="E44" s="25"/>
      <c r="F44" s="25"/>
      <c r="G44" s="25"/>
      <c r="H44" s="25"/>
      <c r="I44" s="25"/>
      <c r="J44" s="25"/>
      <c r="K44" s="25"/>
      <c r="L44" s="25"/>
      <c r="M44" s="26"/>
    </row>
    <row r="45" spans="1:17" ht="63" hidden="1" customHeight="1" outlineLevel="1" x14ac:dyDescent="0.3">
      <c r="A45" s="89" t="s">
        <v>124</v>
      </c>
      <c r="B45" s="143"/>
      <c r="C45" s="143"/>
      <c r="D45" s="143"/>
      <c r="E45" s="143"/>
      <c r="F45" s="143"/>
      <c r="G45" s="143"/>
      <c r="H45" s="143"/>
      <c r="I45" s="114"/>
      <c r="J45" s="114"/>
      <c r="K45" s="114"/>
      <c r="L45" s="114"/>
      <c r="M45" s="114"/>
    </row>
    <row r="46" spans="1:17" ht="47.25" hidden="1" customHeight="1" outlineLevel="1" x14ac:dyDescent="0.3">
      <c r="A46" s="90" t="s">
        <v>125</v>
      </c>
      <c r="B46" s="143"/>
      <c r="C46" s="143"/>
      <c r="D46" s="143"/>
      <c r="E46" s="143"/>
      <c r="F46" s="143"/>
      <c r="G46" s="143"/>
      <c r="H46" s="143"/>
      <c r="I46" s="114"/>
      <c r="J46" s="114"/>
      <c r="K46" s="114"/>
      <c r="L46" s="114"/>
      <c r="M46" s="114"/>
    </row>
    <row r="47" spans="1:17" ht="63" hidden="1" customHeight="1" outlineLevel="1" x14ac:dyDescent="0.3">
      <c r="A47" s="90" t="s">
        <v>126</v>
      </c>
      <c r="B47" s="143"/>
      <c r="C47" s="143"/>
      <c r="D47" s="143"/>
      <c r="E47" s="143"/>
      <c r="F47" s="143"/>
      <c r="G47" s="143"/>
      <c r="H47" s="143"/>
      <c r="I47" s="114"/>
      <c r="J47" s="114"/>
      <c r="K47" s="114"/>
      <c r="L47" s="114"/>
      <c r="M47" s="114"/>
    </row>
    <row r="48" spans="1:17" ht="47.25" hidden="1" customHeight="1" outlineLevel="1" x14ac:dyDescent="0.3">
      <c r="A48" s="91" t="s">
        <v>127</v>
      </c>
      <c r="B48" s="143"/>
      <c r="C48" s="143"/>
      <c r="D48" s="143"/>
      <c r="E48" s="143"/>
      <c r="F48" s="143"/>
      <c r="G48" s="143"/>
      <c r="H48" s="143"/>
      <c r="I48" s="114"/>
      <c r="J48" s="114"/>
      <c r="K48" s="114"/>
      <c r="L48" s="114"/>
      <c r="M48" s="114"/>
    </row>
    <row r="49" spans="1:13" ht="51.75" hidden="1" customHeight="1" outlineLevel="1" x14ac:dyDescent="0.3">
      <c r="A49" s="24" t="s">
        <v>63</v>
      </c>
      <c r="B49" s="58"/>
      <c r="C49" s="58"/>
      <c r="D49" s="58"/>
      <c r="E49" s="58"/>
      <c r="F49" s="58"/>
      <c r="G49" s="58"/>
      <c r="H49" s="58"/>
      <c r="I49" s="58"/>
      <c r="J49" s="58"/>
      <c r="K49" s="58"/>
      <c r="L49" s="58"/>
      <c r="M49" s="59"/>
    </row>
    <row r="50" spans="1:13" ht="47.25" hidden="1" customHeight="1" outlineLevel="1" x14ac:dyDescent="0.3">
      <c r="A50" s="6" t="s">
        <v>128</v>
      </c>
      <c r="B50" s="144"/>
      <c r="C50" s="144"/>
      <c r="D50" s="144"/>
      <c r="E50" s="144"/>
      <c r="F50" s="144"/>
      <c r="G50" s="144"/>
      <c r="H50" s="144"/>
      <c r="I50" s="115"/>
      <c r="J50" s="115"/>
      <c r="K50" s="115"/>
      <c r="L50" s="115"/>
      <c r="M50" s="115"/>
    </row>
    <row r="51" spans="1:13" ht="19.5" hidden="1" customHeight="1" outlineLevel="1" x14ac:dyDescent="0.3">
      <c r="A51" s="24" t="s">
        <v>143</v>
      </c>
      <c r="B51" s="58"/>
      <c r="C51" s="58"/>
      <c r="D51" s="58"/>
      <c r="E51" s="58"/>
      <c r="F51" s="58"/>
      <c r="G51" s="58"/>
      <c r="H51" s="58"/>
      <c r="I51" s="58"/>
      <c r="J51" s="58"/>
      <c r="K51" s="58"/>
      <c r="L51" s="58"/>
      <c r="M51" s="59"/>
    </row>
    <row r="52" spans="1:13" ht="47.25" hidden="1" customHeight="1" outlineLevel="1" x14ac:dyDescent="0.3">
      <c r="A52" s="27" t="s">
        <v>129</v>
      </c>
      <c r="B52" s="143"/>
      <c r="C52" s="143"/>
      <c r="D52" s="143"/>
      <c r="E52" s="143"/>
      <c r="F52" s="143"/>
      <c r="G52" s="143"/>
      <c r="H52" s="143"/>
      <c r="I52" s="114"/>
      <c r="J52" s="114"/>
      <c r="K52" s="114"/>
      <c r="L52" s="114"/>
      <c r="M52" s="114"/>
    </row>
    <row r="53" spans="1:13" ht="63" hidden="1" customHeight="1" outlineLevel="1" x14ac:dyDescent="0.3">
      <c r="A53" s="6" t="s">
        <v>130</v>
      </c>
      <c r="B53" s="143"/>
      <c r="C53" s="143"/>
      <c r="D53" s="143"/>
      <c r="E53" s="143"/>
      <c r="F53" s="143"/>
      <c r="G53" s="143"/>
      <c r="H53" s="143"/>
      <c r="I53" s="114"/>
      <c r="J53" s="114"/>
      <c r="K53" s="114"/>
      <c r="L53" s="114"/>
      <c r="M53" s="114"/>
    </row>
    <row r="54" spans="1:13" ht="105" hidden="1" customHeight="1" outlineLevel="1" x14ac:dyDescent="0.3">
      <c r="A54" s="24" t="s">
        <v>6</v>
      </c>
      <c r="B54" s="58"/>
      <c r="C54" s="58"/>
      <c r="D54" s="58"/>
      <c r="E54" s="58"/>
      <c r="F54" s="58"/>
      <c r="G54" s="58"/>
      <c r="H54" s="58"/>
      <c r="I54" s="58"/>
      <c r="J54" s="58"/>
      <c r="K54" s="58"/>
      <c r="L54" s="58"/>
      <c r="M54" s="59"/>
    </row>
    <row r="55" spans="1:13" ht="31.5" hidden="1" customHeight="1" outlineLevel="1" x14ac:dyDescent="0.3">
      <c r="A55" s="6" t="s">
        <v>189</v>
      </c>
      <c r="B55" s="137"/>
      <c r="C55" s="137"/>
      <c r="D55" s="137"/>
      <c r="E55" s="137"/>
      <c r="F55" s="137"/>
      <c r="G55" s="137"/>
      <c r="H55" s="145"/>
      <c r="I55" s="116"/>
      <c r="J55" s="116"/>
      <c r="K55" s="116"/>
      <c r="L55" s="116"/>
      <c r="M55" s="116"/>
    </row>
    <row r="56" spans="1:13" ht="31.5" hidden="1" customHeight="1" outlineLevel="1" x14ac:dyDescent="0.3">
      <c r="A56" s="23" t="s">
        <v>190</v>
      </c>
      <c r="B56" s="146"/>
      <c r="C56" s="146"/>
      <c r="D56" s="146"/>
      <c r="E56" s="146"/>
      <c r="F56" s="146"/>
      <c r="G56" s="146"/>
      <c r="H56" s="146"/>
      <c r="I56" s="117"/>
      <c r="J56" s="117"/>
      <c r="K56" s="117"/>
      <c r="L56" s="117"/>
      <c r="M56" s="117"/>
    </row>
    <row r="57" spans="1:13" ht="15.75" hidden="1" customHeight="1" outlineLevel="1" x14ac:dyDescent="0.3">
      <c r="A57" s="24" t="s">
        <v>143</v>
      </c>
      <c r="B57" s="58"/>
      <c r="C57" s="58"/>
      <c r="D57" s="58"/>
      <c r="E57" s="58"/>
      <c r="F57" s="58"/>
      <c r="G57" s="58"/>
      <c r="H57" s="58"/>
      <c r="I57" s="58"/>
      <c r="J57" s="58"/>
      <c r="K57" s="58"/>
      <c r="L57" s="58"/>
      <c r="M57" s="59"/>
    </row>
    <row r="58" spans="1:13" ht="30.6" hidden="1" customHeight="1" outlineLevel="1" x14ac:dyDescent="0.3">
      <c r="A58" s="89" t="s">
        <v>191</v>
      </c>
      <c r="B58" s="143"/>
      <c r="C58" s="143"/>
      <c r="D58" s="143"/>
      <c r="E58" s="143"/>
      <c r="F58" s="143"/>
      <c r="G58" s="143"/>
      <c r="H58" s="143"/>
      <c r="I58" s="114"/>
      <c r="J58" s="114"/>
      <c r="K58" s="114"/>
      <c r="L58" s="114"/>
      <c r="M58" s="114"/>
    </row>
    <row r="59" spans="1:13" ht="31.5" hidden="1" customHeight="1" outlineLevel="1" x14ac:dyDescent="0.3">
      <c r="A59" s="92" t="s">
        <v>192</v>
      </c>
      <c r="B59" s="143"/>
      <c r="C59" s="143"/>
      <c r="D59" s="143"/>
      <c r="E59" s="143"/>
      <c r="F59" s="143"/>
      <c r="G59" s="143"/>
      <c r="H59" s="143"/>
      <c r="I59" s="114"/>
      <c r="J59" s="114"/>
      <c r="K59" s="114"/>
      <c r="L59" s="114"/>
      <c r="M59" s="114"/>
    </row>
    <row r="60" spans="1:13" ht="102" hidden="1" customHeight="1" outlineLevel="1" x14ac:dyDescent="0.3">
      <c r="A60" s="24" t="s">
        <v>102</v>
      </c>
      <c r="B60" s="58"/>
      <c r="C60" s="58"/>
      <c r="D60" s="58"/>
      <c r="E60" s="58"/>
      <c r="F60" s="58"/>
      <c r="G60" s="58"/>
      <c r="H60" s="58"/>
      <c r="I60" s="58"/>
      <c r="J60" s="58"/>
      <c r="K60" s="58"/>
      <c r="L60" s="58"/>
      <c r="M60" s="59"/>
    </row>
    <row r="61" spans="1:13" ht="47.25" hidden="1" customHeight="1" outlineLevel="1" x14ac:dyDescent="0.3">
      <c r="A61" s="93" t="s">
        <v>193</v>
      </c>
      <c r="B61" s="158" t="s">
        <v>131</v>
      </c>
      <c r="C61" s="158" t="s">
        <v>131</v>
      </c>
      <c r="D61" s="158" t="s">
        <v>131</v>
      </c>
      <c r="E61" s="158" t="s">
        <v>131</v>
      </c>
      <c r="F61" s="158" t="s">
        <v>131</v>
      </c>
      <c r="G61" s="158" t="s">
        <v>131</v>
      </c>
      <c r="H61" s="158" t="s">
        <v>131</v>
      </c>
      <c r="I61" s="158" t="s">
        <v>131</v>
      </c>
      <c r="J61" s="158" t="s">
        <v>131</v>
      </c>
      <c r="K61" s="158" t="s">
        <v>131</v>
      </c>
      <c r="L61" s="158" t="s">
        <v>131</v>
      </c>
      <c r="M61" s="158" t="s">
        <v>131</v>
      </c>
    </row>
    <row r="62" spans="1:13" ht="33" hidden="1" customHeight="1" outlineLevel="1" x14ac:dyDescent="0.3">
      <c r="A62" s="92" t="s">
        <v>194</v>
      </c>
      <c r="B62" s="141"/>
      <c r="C62" s="141"/>
      <c r="D62" s="141"/>
      <c r="E62" s="141"/>
      <c r="F62" s="141"/>
      <c r="G62" s="141"/>
      <c r="H62" s="141"/>
      <c r="I62" s="6"/>
      <c r="J62" s="6"/>
      <c r="K62" s="6"/>
      <c r="L62" s="6"/>
      <c r="M62" s="6"/>
    </row>
    <row r="63" spans="1:13" ht="15.75" hidden="1" customHeight="1" outlineLevel="1" x14ac:dyDescent="0.3">
      <c r="A63" s="60" t="s">
        <v>143</v>
      </c>
      <c r="B63" s="61"/>
      <c r="C63" s="61"/>
      <c r="D63" s="61"/>
      <c r="E63" s="61"/>
      <c r="F63" s="61"/>
      <c r="G63" s="61"/>
      <c r="H63" s="61"/>
      <c r="I63" s="61"/>
      <c r="J63" s="61"/>
      <c r="K63" s="61"/>
      <c r="L63" s="61"/>
      <c r="M63" s="62"/>
    </row>
    <row r="64" spans="1:13" ht="15.75" hidden="1" customHeight="1" outlineLevel="1" x14ac:dyDescent="0.3">
      <c r="A64" s="173" t="s">
        <v>195</v>
      </c>
      <c r="B64" s="143"/>
      <c r="C64" s="143"/>
      <c r="D64" s="143"/>
      <c r="E64" s="143"/>
      <c r="F64" s="143"/>
      <c r="G64" s="143"/>
      <c r="H64" s="143"/>
      <c r="I64" s="143"/>
      <c r="J64" s="143"/>
      <c r="K64" s="143"/>
      <c r="L64" s="143"/>
      <c r="M64" s="143"/>
    </row>
    <row r="65" spans="1:13" ht="31.5" hidden="1" customHeight="1" outlineLevel="1" x14ac:dyDescent="0.3">
      <c r="A65" s="89" t="s">
        <v>196</v>
      </c>
      <c r="B65" s="143"/>
      <c r="C65" s="143"/>
      <c r="D65" s="143"/>
      <c r="E65" s="143"/>
      <c r="F65" s="143"/>
      <c r="G65" s="143"/>
      <c r="H65" s="143"/>
      <c r="I65" s="114"/>
      <c r="J65" s="114"/>
      <c r="K65" s="114"/>
      <c r="L65" s="114"/>
      <c r="M65" s="114"/>
    </row>
    <row r="66" spans="1:13" ht="78.75" hidden="1" customHeight="1" outlineLevel="1" x14ac:dyDescent="0.3">
      <c r="A66" s="6" t="s">
        <v>197</v>
      </c>
      <c r="B66" s="143"/>
      <c r="C66" s="143"/>
      <c r="D66" s="143"/>
      <c r="E66" s="143"/>
      <c r="F66" s="143"/>
      <c r="G66" s="143"/>
      <c r="H66" s="143"/>
      <c r="I66" s="114"/>
      <c r="J66" s="114"/>
      <c r="K66" s="114"/>
      <c r="L66" s="114"/>
      <c r="M66" s="114"/>
    </row>
    <row r="67" spans="1:13" ht="67.349999999999994" hidden="1" customHeight="1" outlineLevel="1" x14ac:dyDescent="0.3">
      <c r="A67" s="55" t="s">
        <v>103</v>
      </c>
      <c r="B67" s="56"/>
      <c r="C67" s="56"/>
      <c r="D67" s="56"/>
      <c r="E67" s="56"/>
      <c r="F67" s="56"/>
      <c r="G67" s="56"/>
      <c r="H67" s="56"/>
      <c r="I67" s="56"/>
      <c r="J67" s="56"/>
      <c r="K67" s="56"/>
      <c r="L67" s="56"/>
      <c r="M67" s="57"/>
    </row>
    <row r="68" spans="1:13" ht="31.5" hidden="1" customHeight="1" outlineLevel="1" x14ac:dyDescent="0.3">
      <c r="A68" s="28" t="s">
        <v>198</v>
      </c>
      <c r="B68" s="143"/>
      <c r="C68" s="143"/>
      <c r="D68" s="143"/>
      <c r="E68" s="143"/>
      <c r="F68" s="143"/>
      <c r="G68" s="143"/>
      <c r="H68" s="143"/>
      <c r="I68" s="114"/>
      <c r="J68" s="114"/>
      <c r="K68" s="114"/>
      <c r="L68" s="114"/>
      <c r="M68" s="114"/>
    </row>
    <row r="69" spans="1:13" ht="47.25" hidden="1" customHeight="1" outlineLevel="1" x14ac:dyDescent="0.3">
      <c r="A69" s="6" t="s">
        <v>199</v>
      </c>
      <c r="B69" s="137"/>
      <c r="C69" s="137"/>
      <c r="D69" s="137"/>
      <c r="E69" s="137"/>
      <c r="F69" s="137"/>
      <c r="G69" s="137"/>
      <c r="H69" s="137"/>
      <c r="I69" s="47"/>
      <c r="J69" s="47"/>
      <c r="K69" s="47"/>
      <c r="L69" s="47"/>
      <c r="M69" s="47"/>
    </row>
    <row r="70" spans="1:13" ht="63" hidden="1" customHeight="1" outlineLevel="1" x14ac:dyDescent="0.3">
      <c r="A70" s="6" t="s">
        <v>200</v>
      </c>
      <c r="B70" s="137"/>
      <c r="C70" s="137"/>
      <c r="D70" s="137"/>
      <c r="E70" s="137"/>
      <c r="F70" s="137"/>
      <c r="G70" s="137"/>
      <c r="H70" s="137"/>
      <c r="I70" s="47"/>
      <c r="J70" s="47"/>
      <c r="K70" s="47"/>
      <c r="L70" s="47"/>
      <c r="M70" s="47"/>
    </row>
    <row r="71" spans="1:13" ht="47.25" hidden="1" customHeight="1" outlineLevel="1" x14ac:dyDescent="0.3">
      <c r="A71" s="6" t="s">
        <v>201</v>
      </c>
      <c r="B71" s="137"/>
      <c r="C71" s="137"/>
      <c r="D71" s="137"/>
      <c r="E71" s="137"/>
      <c r="F71" s="137"/>
      <c r="G71" s="137"/>
      <c r="H71" s="137"/>
      <c r="I71" s="47"/>
      <c r="J71" s="47"/>
      <c r="K71" s="47"/>
      <c r="L71" s="47"/>
      <c r="M71" s="47"/>
    </row>
    <row r="72" spans="1:13" ht="47.25" hidden="1" customHeight="1" outlineLevel="1" x14ac:dyDescent="0.3">
      <c r="A72" s="6" t="s">
        <v>202</v>
      </c>
      <c r="B72" s="137"/>
      <c r="C72" s="137"/>
      <c r="D72" s="137"/>
      <c r="E72" s="137"/>
      <c r="F72" s="137"/>
      <c r="G72" s="137"/>
      <c r="H72" s="137"/>
      <c r="I72" s="47"/>
      <c r="J72" s="47"/>
      <c r="K72" s="47"/>
      <c r="L72" s="47"/>
      <c r="M72" s="47"/>
    </row>
    <row r="73" spans="1:13" ht="15.75" hidden="1" customHeight="1" outlineLevel="1" x14ac:dyDescent="0.3">
      <c r="A73" s="42"/>
      <c r="B73" s="147"/>
      <c r="C73" s="147"/>
      <c r="D73" s="147"/>
      <c r="E73" s="147"/>
      <c r="F73" s="147"/>
      <c r="G73" s="147"/>
      <c r="H73" s="147"/>
      <c r="I73" s="42"/>
      <c r="J73" s="42"/>
      <c r="K73" s="42"/>
      <c r="L73" s="42"/>
      <c r="M73" s="42"/>
    </row>
    <row r="74" spans="1:13" ht="44.1" hidden="1" customHeight="1" outlineLevel="1" x14ac:dyDescent="0.3">
      <c r="A74" s="213" t="s">
        <v>174</v>
      </c>
      <c r="B74" s="148"/>
      <c r="C74" s="148"/>
      <c r="D74" s="148"/>
      <c r="E74" s="148"/>
      <c r="F74" s="148"/>
      <c r="G74" s="148"/>
      <c r="H74" s="148"/>
      <c r="I74" s="125"/>
      <c r="J74" s="125"/>
      <c r="K74" s="125"/>
      <c r="L74" s="125"/>
      <c r="M74" s="125"/>
    </row>
    <row r="75" spans="1:13" ht="31.5" hidden="1" customHeight="1" outlineLevel="1" x14ac:dyDescent="0.3">
      <c r="A75" s="6" t="s">
        <v>35</v>
      </c>
      <c r="B75" s="149"/>
      <c r="C75" s="149"/>
      <c r="D75" s="149"/>
      <c r="E75" s="149"/>
      <c r="F75" s="149"/>
      <c r="G75" s="149"/>
      <c r="H75" s="149"/>
      <c r="I75" s="30"/>
      <c r="J75" s="30"/>
      <c r="K75" s="30"/>
      <c r="L75" s="30"/>
      <c r="M75" s="30"/>
    </row>
    <row r="76" spans="1:13" collapsed="1" x14ac:dyDescent="0.3"/>
    <row r="77" spans="1:13" ht="18" x14ac:dyDescent="0.3">
      <c r="A77" s="157" t="s">
        <v>133</v>
      </c>
      <c r="B77" s="85"/>
      <c r="C77" s="84"/>
    </row>
    <row r="78" spans="1:13" ht="94.35" hidden="1" customHeight="1" outlineLevel="1" x14ac:dyDescent="0.3">
      <c r="A78" s="225" t="s">
        <v>1</v>
      </c>
      <c r="B78" s="226" t="s">
        <v>4</v>
      </c>
      <c r="C78" s="214" t="s">
        <v>179</v>
      </c>
    </row>
    <row r="79" spans="1:13" ht="22.35" hidden="1" customHeight="1" outlineLevel="1" x14ac:dyDescent="0.3">
      <c r="A79" s="6" t="s">
        <v>85</v>
      </c>
      <c r="B79" s="136"/>
      <c r="C79" s="136"/>
    </row>
    <row r="80" spans="1:13" ht="44.4" hidden="1" customHeight="1" outlineLevel="1" x14ac:dyDescent="0.3">
      <c r="A80" s="6" t="s">
        <v>144</v>
      </c>
      <c r="B80" s="136"/>
      <c r="C80" s="136"/>
    </row>
    <row r="81" spans="1:17" ht="31.2" hidden="1" outlineLevel="1" x14ac:dyDescent="0.3">
      <c r="A81" s="6" t="s">
        <v>145</v>
      </c>
      <c r="B81" s="140" t="s">
        <v>2</v>
      </c>
      <c r="C81" s="136"/>
    </row>
    <row r="82" spans="1:17" ht="31.2" hidden="1" outlineLevel="1" x14ac:dyDescent="0.3">
      <c r="A82" s="6" t="s">
        <v>146</v>
      </c>
      <c r="B82" s="140" t="s">
        <v>2</v>
      </c>
      <c r="C82" s="136"/>
    </row>
    <row r="83" spans="1:17" ht="51.75" hidden="1" customHeight="1" outlineLevel="1" x14ac:dyDescent="0.3">
      <c r="A83" s="6" t="s">
        <v>180</v>
      </c>
      <c r="B83" s="47" t="str">
        <f>IF(B80="Yes", "Does Not Fully Meet Requirements", "Meets Requirements")</f>
        <v>Meets Requirements</v>
      </c>
      <c r="C83" s="47" t="str">
        <f>IF(COUNTIF(C79:C82,"yes")&gt;0,"Requires Attention","Does Not Require Attention")</f>
        <v>Does Not Require Attention</v>
      </c>
    </row>
    <row r="84" spans="1:17" ht="15.6" hidden="1" outlineLevel="1" x14ac:dyDescent="0.3">
      <c r="A84" s="42"/>
      <c r="B84" s="40"/>
      <c r="C84" s="40"/>
    </row>
    <row r="85" spans="1:17" ht="15.6" hidden="1" outlineLevel="1" x14ac:dyDescent="0.3">
      <c r="A85" s="6" t="s">
        <v>35</v>
      </c>
      <c r="B85" s="227" t="s">
        <v>2</v>
      </c>
      <c r="C85" s="7"/>
    </row>
    <row r="86" spans="1:17" collapsed="1" x14ac:dyDescent="0.3"/>
    <row r="87" spans="1:17" ht="18" x14ac:dyDescent="0.3">
      <c r="A87" s="157" t="s">
        <v>137</v>
      </c>
      <c r="B87" s="85"/>
      <c r="C87" s="84"/>
    </row>
    <row r="88" spans="1:17" ht="46.8" hidden="1" outlineLevel="1" x14ac:dyDescent="0.3">
      <c r="A88" s="104" t="s">
        <v>1</v>
      </c>
      <c r="B88" s="218" t="s">
        <v>4</v>
      </c>
      <c r="C88" s="104" t="s">
        <v>139</v>
      </c>
      <c r="P88" s="181" t="s">
        <v>69</v>
      </c>
      <c r="Q88" s="181" t="s">
        <v>70</v>
      </c>
    </row>
    <row r="89" spans="1:17" ht="15.6" hidden="1" outlineLevel="1" x14ac:dyDescent="0.3">
      <c r="A89" s="6" t="s">
        <v>140</v>
      </c>
      <c r="B89" s="219"/>
      <c r="C89" s="219"/>
      <c r="P89" s="182">
        <f>IF(B89="Yes",1,0)</f>
        <v>0</v>
      </c>
      <c r="Q89" s="182">
        <f>IF(O89="Yes",1,0)</f>
        <v>0</v>
      </c>
    </row>
    <row r="90" spans="1:17" ht="46.8" hidden="1" outlineLevel="1" x14ac:dyDescent="0.3">
      <c r="A90" s="6" t="s">
        <v>141</v>
      </c>
      <c r="B90" s="219"/>
      <c r="C90" s="219"/>
      <c r="P90" s="182">
        <f t="shared" ref="P90:P91" si="4">IF(B90="Yes",1,0)</f>
        <v>0</v>
      </c>
      <c r="Q90" s="182">
        <f t="shared" ref="Q90:Q91" si="5">IF(O90="Yes",1,0)</f>
        <v>0</v>
      </c>
    </row>
    <row r="91" spans="1:17" ht="78" hidden="1" outlineLevel="1" x14ac:dyDescent="0.3">
      <c r="A91" s="6" t="s">
        <v>142</v>
      </c>
      <c r="B91" s="220" t="s">
        <v>2</v>
      </c>
      <c r="C91" s="219"/>
      <c r="P91" s="182">
        <f t="shared" si="4"/>
        <v>0</v>
      </c>
      <c r="Q91" s="182">
        <f t="shared" si="5"/>
        <v>0</v>
      </c>
    </row>
    <row r="92" spans="1:17" ht="46.8" hidden="1" outlineLevel="1" x14ac:dyDescent="0.3">
      <c r="A92" s="6" t="s">
        <v>178</v>
      </c>
      <c r="B92" s="47" t="str">
        <f>IF(P92=2, "Meets Requirements", "Does Not Fully Meet Requirements")</f>
        <v>Does Not Fully Meet Requirements</v>
      </c>
      <c r="C92" s="47" t="str">
        <f>IF(Q92&lt;&gt;0, "Requires Attention", "Does Not Require Attention")</f>
        <v>Does Not Require Attention</v>
      </c>
      <c r="P92" s="182">
        <f>SUM(P89:P91)</f>
        <v>0</v>
      </c>
      <c r="Q92" s="182">
        <f>SUM(Q89:Q91)</f>
        <v>0</v>
      </c>
    </row>
    <row r="93" spans="1:17" ht="15.6" hidden="1" outlineLevel="1" x14ac:dyDescent="0.3">
      <c r="A93" s="221"/>
      <c r="B93" s="222"/>
      <c r="C93" s="222"/>
      <c r="P93" s="182"/>
      <c r="Q93" s="182"/>
    </row>
    <row r="94" spans="1:17" ht="15.6" hidden="1" outlineLevel="1" x14ac:dyDescent="0.3">
      <c r="A94" s="6" t="s">
        <v>35</v>
      </c>
      <c r="B94" s="223" t="s">
        <v>2</v>
      </c>
      <c r="C94" s="7"/>
    </row>
    <row r="95" spans="1:17" collapsed="1" x14ac:dyDescent="0.3"/>
    <row r="96" spans="1:17" ht="18" x14ac:dyDescent="0.3">
      <c r="A96" s="157" t="s">
        <v>138</v>
      </c>
      <c r="B96" s="85"/>
      <c r="C96" s="84"/>
    </row>
    <row r="97" spans="1:3" ht="105" hidden="1" customHeight="1" outlineLevel="1" x14ac:dyDescent="0.3">
      <c r="A97" s="214" t="s">
        <v>1</v>
      </c>
      <c r="B97" s="215" t="s">
        <v>4</v>
      </c>
      <c r="C97" s="216" t="s">
        <v>175</v>
      </c>
    </row>
    <row r="98" spans="1:3" ht="75" hidden="1" customHeight="1" outlineLevel="1" x14ac:dyDescent="0.3">
      <c r="A98" s="6" t="s">
        <v>82</v>
      </c>
      <c r="B98" s="137"/>
      <c r="C98" s="217"/>
    </row>
    <row r="99" spans="1:3" ht="75" hidden="1" customHeight="1" outlineLevel="1" x14ac:dyDescent="0.3">
      <c r="A99" s="6" t="s">
        <v>83</v>
      </c>
      <c r="B99" s="137"/>
      <c r="C99" s="217"/>
    </row>
    <row r="100" spans="1:3" ht="30" hidden="1" customHeight="1" outlineLevel="1" x14ac:dyDescent="0.3">
      <c r="A100" s="6" t="s">
        <v>176</v>
      </c>
      <c r="B100" s="137"/>
      <c r="C100" s="217"/>
    </row>
    <row r="101" spans="1:3" ht="15" hidden="1" customHeight="1" outlineLevel="1" x14ac:dyDescent="0.3">
      <c r="A101" s="6" t="s">
        <v>84</v>
      </c>
      <c r="B101" s="137"/>
      <c r="C101" s="217"/>
    </row>
    <row r="102" spans="1:3" ht="30" hidden="1" customHeight="1" outlineLevel="1" x14ac:dyDescent="0.3">
      <c r="A102" s="6" t="s">
        <v>177</v>
      </c>
      <c r="B102" s="103" t="s">
        <v>99</v>
      </c>
      <c r="C102" s="47" t="str">
        <f>IF(COUNTIF(C98:C101,"yes")&gt;0,"Requires Attention","Does Not Require Attention")</f>
        <v>Does Not Require Attention</v>
      </c>
    </row>
    <row r="103" spans="1:3" ht="15" hidden="1" customHeight="1" outlineLevel="1" x14ac:dyDescent="0.3">
      <c r="A103" s="101"/>
      <c r="B103" s="102"/>
      <c r="C103" s="102"/>
    </row>
    <row r="104" spans="1:3" ht="15" hidden="1" customHeight="1" outlineLevel="1" x14ac:dyDescent="0.3">
      <c r="A104" s="6" t="s">
        <v>35</v>
      </c>
      <c r="B104" s="228" t="s">
        <v>2</v>
      </c>
      <c r="C104" s="7"/>
    </row>
    <row r="105" spans="1:3" collapsed="1" x14ac:dyDescent="0.3"/>
    <row r="106" spans="1:3" x14ac:dyDescent="0.3"/>
    <row r="107" spans="1:3" x14ac:dyDescent="0.3"/>
  </sheetData>
  <conditionalFormatting sqref="B5:B9">
    <cfRule type="containsText" dxfId="275" priority="50" operator="containsText" text="No">
      <formula>NOT(ISERROR(SEARCH("No",B5)))</formula>
    </cfRule>
    <cfRule type="containsText" dxfId="274" priority="51" operator="containsText" text="Yes">
      <formula>NOT(ISERROR(SEARCH("Yes",B5)))</formula>
    </cfRule>
  </conditionalFormatting>
  <conditionalFormatting sqref="B9">
    <cfRule type="containsText" dxfId="273" priority="48" operator="containsText" text="Does Not Fully Meet$ Requirements">
      <formula>NOT(ISERROR(SEARCH("Does Not Fully Meet$ Requirements",B9)))</formula>
    </cfRule>
    <cfRule type="containsText" dxfId="272" priority="49" operator="containsText" text="Meets Requirements">
      <formula>NOT(ISERROR(SEARCH("Meets Requirements",B9)))</formula>
    </cfRule>
  </conditionalFormatting>
  <conditionalFormatting sqref="B6">
    <cfRule type="containsText" dxfId="271" priority="47" operator="containsText" text="Yes">
      <formula>NOT(ISERROR(SEARCH("Yes",B6)))</formula>
    </cfRule>
  </conditionalFormatting>
  <conditionalFormatting sqref="C9">
    <cfRule type="containsText" dxfId="270" priority="45" operator="containsText" text="Does Not Require Attention">
      <formula>NOT(ISERROR(SEARCH("Does Not Require Attention",C9)))</formula>
    </cfRule>
    <cfRule type="containsText" dxfId="269" priority="46" operator="containsText" text="Requires Attention">
      <formula>NOT(ISERROR(SEARCH("Requires Attention",C9)))</formula>
    </cfRule>
  </conditionalFormatting>
  <conditionalFormatting sqref="B19:B23">
    <cfRule type="containsText" dxfId="268" priority="41" operator="containsText" text="No">
      <formula>NOT(ISERROR(SEARCH("No",B19)))</formula>
    </cfRule>
    <cfRule type="containsText" dxfId="267" priority="44" operator="containsText" text="Yes">
      <formula>NOT(ISERROR(SEARCH("Yes",B19)))</formula>
    </cfRule>
  </conditionalFormatting>
  <conditionalFormatting sqref="B25:B29">
    <cfRule type="containsText" dxfId="266" priority="40" operator="containsText" text="No">
      <formula>NOT(ISERROR(SEARCH("No",B25)))</formula>
    </cfRule>
    <cfRule type="containsText" dxfId="265" priority="43" operator="containsText" text="Yes">
      <formula>NOT(ISERROR(SEARCH("Yes",B25)))</formula>
    </cfRule>
  </conditionalFormatting>
  <conditionalFormatting sqref="B31:B34">
    <cfRule type="containsText" dxfId="264" priority="39" operator="containsText" text="No">
      <formula>NOT(ISERROR(SEARCH("No",B31)))</formula>
    </cfRule>
    <cfRule type="containsText" dxfId="263" priority="42" operator="containsText" text="Yes">
      <formula>NOT(ISERROR(SEARCH("Yes",B31)))</formula>
    </cfRule>
  </conditionalFormatting>
  <conditionalFormatting sqref="B83">
    <cfRule type="containsText" dxfId="262" priority="37" operator="containsText" text="No">
      <formula>NOT(ISERROR(SEARCH("No",B83)))</formula>
    </cfRule>
    <cfRule type="containsText" dxfId="261" priority="38" operator="containsText" text="Yes">
      <formula>NOT(ISERROR(SEARCH("Yes",B83)))</formula>
    </cfRule>
  </conditionalFormatting>
  <conditionalFormatting sqref="B83">
    <cfRule type="containsText" dxfId="260" priority="35" operator="containsText" text="Does Not Fully Meet$ Requirements">
      <formula>NOT(ISERROR(SEARCH("Does Not Fully Meet$ Requirements",B83)))</formula>
    </cfRule>
    <cfRule type="containsText" dxfId="259" priority="36" operator="containsText" text="Meets Requirements">
      <formula>NOT(ISERROR(SEARCH("Meets Requirements",B83)))</formula>
    </cfRule>
  </conditionalFormatting>
  <conditionalFormatting sqref="C5:C8">
    <cfRule type="containsText" dxfId="258" priority="33" operator="containsText" text="Yes">
      <formula>NOT(ISERROR(SEARCH("Yes",C5)))</formula>
    </cfRule>
    <cfRule type="containsText" dxfId="257" priority="34" operator="containsText" text="No">
      <formula>NOT(ISERROR(SEARCH("No",C5)))</formula>
    </cfRule>
  </conditionalFormatting>
  <conditionalFormatting sqref="D16">
    <cfRule type="containsText" dxfId="256" priority="31" operator="containsText" text="No">
      <formula>NOT(ISERROR(SEARCH("No",D16)))</formula>
    </cfRule>
    <cfRule type="cellIs" dxfId="255" priority="32" operator="equal">
      <formula>"Yes"</formula>
    </cfRule>
  </conditionalFormatting>
  <conditionalFormatting sqref="D19:D23">
    <cfRule type="containsText" dxfId="254" priority="29" operator="containsText" text="No">
      <formula>NOT(ISERROR(SEARCH("No",D19)))</formula>
    </cfRule>
    <cfRule type="containsText" dxfId="253" priority="30" operator="containsText" text="Yes">
      <formula>NOT(ISERROR(SEARCH("Yes",D19)))</formula>
    </cfRule>
  </conditionalFormatting>
  <conditionalFormatting sqref="D25:D33">
    <cfRule type="containsText" dxfId="252" priority="27" operator="containsText" text="No">
      <formula>NOT(ISERROR(SEARCH("No",D25)))</formula>
    </cfRule>
    <cfRule type="containsText" dxfId="251" priority="28" operator="containsText" text="Yes">
      <formula>NOT(ISERROR(SEARCH("Yes",D25)))</formula>
    </cfRule>
  </conditionalFormatting>
  <conditionalFormatting sqref="D35">
    <cfRule type="containsText" dxfId="250" priority="25" operator="containsText" text="Does Not Require Attention">
      <formula>NOT(ISERROR(SEARCH("Does Not Require Attention",D35)))</formula>
    </cfRule>
    <cfRule type="containsText" dxfId="249" priority="26" operator="containsText" text="Requires Attention">
      <formula>NOT(ISERROR(SEARCH("Requires Attention",D35)))</formula>
    </cfRule>
  </conditionalFormatting>
  <conditionalFormatting sqref="B35">
    <cfRule type="containsText" dxfId="248" priority="19" operator="containsText" text="Does Not Fully Meet Requirements">
      <formula>NOT(ISERROR(SEARCH("Does Not Fully Meet Requirements",B35)))</formula>
    </cfRule>
    <cfRule type="containsText" dxfId="247" priority="20" operator="containsText" text="Meets Requirements">
      <formula>NOT(ISERROR(SEARCH("Meets Requirements",B35)))</formula>
    </cfRule>
    <cfRule type="containsText" dxfId="246" priority="23" operator="containsText" text="Does Not Require Attention">
      <formula>NOT(ISERROR(SEARCH("Does Not Require Attention",B35)))</formula>
    </cfRule>
    <cfRule type="containsText" dxfId="245" priority="24" operator="containsText" text="Requires Attention">
      <formula>NOT(ISERROR(SEARCH("Requires Attention",B35)))</formula>
    </cfRule>
  </conditionalFormatting>
  <conditionalFormatting sqref="B79:B80">
    <cfRule type="containsText" dxfId="244" priority="21" operator="containsText" text="No">
      <formula>NOT(ISERROR(SEARCH("No",B79)))</formula>
    </cfRule>
    <cfRule type="containsText" dxfId="243" priority="22" operator="containsText" text="Yes">
      <formula>NOT(ISERROR(SEARCH("Yes",B79)))</formula>
    </cfRule>
  </conditionalFormatting>
  <conditionalFormatting sqref="C83">
    <cfRule type="containsText" dxfId="242" priority="17" operator="containsText" text="Does Not Require Attention">
      <formula>NOT(ISERROR(SEARCH("Does Not Require Attention",C83)))</formula>
    </cfRule>
    <cfRule type="containsText" dxfId="241" priority="18" operator="containsText" text="Requires Attention">
      <formula>NOT(ISERROR(SEARCH("Requires Attention",C83)))</formula>
    </cfRule>
  </conditionalFormatting>
  <conditionalFormatting sqref="C102">
    <cfRule type="containsText" dxfId="240" priority="15" operator="containsText" text="Requires Attention">
      <formula>NOT(ISERROR(SEARCH("Requires Attention",C102)))</formula>
    </cfRule>
    <cfRule type="containsText" dxfId="239" priority="16" operator="containsText" text="Does Not Require Attention">
      <formula>NOT(ISERROR(SEARCH("Does Not Require Attention",C102)))</formula>
    </cfRule>
  </conditionalFormatting>
  <conditionalFormatting sqref="B92">
    <cfRule type="containsText" dxfId="238" priority="13" operator="containsText" text="Meets Requirements">
      <formula>NOT(ISERROR(SEARCH("Meets Requirements",B92)))</formula>
    </cfRule>
    <cfRule type="containsText" dxfId="237" priority="14" operator="containsText" text="Does Not Fully Meet Requirements">
      <formula>NOT(ISERROR(SEARCH("Does Not Fully Meet Requirements",B92)))</formula>
    </cfRule>
  </conditionalFormatting>
  <conditionalFormatting sqref="C92">
    <cfRule type="containsText" dxfId="236" priority="11" operator="containsText" text="Does Not Require Attention">
      <formula>NOT(ISERROR(SEARCH("Does Not Require Attention",C92)))</formula>
    </cfRule>
    <cfRule type="containsText" dxfId="235" priority="12" operator="containsText" text="Requires Attention">
      <formula>NOT(ISERROR(SEARCH("Requires Attention",C92)))</formula>
    </cfRule>
  </conditionalFormatting>
  <conditionalFormatting sqref="B89:B90">
    <cfRule type="containsText" dxfId="234" priority="7" operator="containsText" text="No">
      <formula>NOT(ISERROR(SEARCH("No",B89)))</formula>
    </cfRule>
    <cfRule type="containsText" dxfId="233" priority="10" operator="containsText" text="Yes">
      <formula>NOT(ISERROR(SEARCH("Yes",B89)))</formula>
    </cfRule>
  </conditionalFormatting>
  <conditionalFormatting sqref="C89:C91">
    <cfRule type="containsText" dxfId="232" priority="8" operator="containsText" text="Yes">
      <formula>NOT(ISERROR(SEARCH("Yes",C89)))</formula>
    </cfRule>
    <cfRule type="containsText" dxfId="231" priority="9" operator="containsText" text="No">
      <formula>NOT(ISERROR(SEARCH("No",C89)))</formula>
    </cfRule>
  </conditionalFormatting>
  <conditionalFormatting sqref="B98:B99">
    <cfRule type="containsText" dxfId="230" priority="5" operator="containsText" text="No">
      <formula>NOT(ISERROR(SEARCH("No",B98)))</formula>
    </cfRule>
    <cfRule type="containsText" dxfId="229" priority="6" operator="containsText" text="Yes">
      <formula>NOT(ISERROR(SEARCH("Yes",B98)))</formula>
    </cfRule>
  </conditionalFormatting>
  <conditionalFormatting sqref="B100:B101">
    <cfRule type="cellIs" dxfId="228" priority="3" operator="equal">
      <formula>"No"</formula>
    </cfRule>
    <cfRule type="containsText" dxfId="227" priority="4" operator="containsText" text="Yes">
      <formula>NOT(ISERROR(SEARCH("Yes",B100)))</formula>
    </cfRule>
  </conditionalFormatting>
  <conditionalFormatting sqref="C98:C101">
    <cfRule type="cellIs" dxfId="226" priority="1" operator="equal">
      <formula>"No"</formula>
    </cfRule>
    <cfRule type="cellIs" dxfId="225" priority="2" operator="equal">
      <formula>"Yes"</formula>
    </cfRule>
  </conditionalFormatting>
  <dataValidations count="7">
    <dataValidation type="list" allowBlank="1" showInputMessage="1" sqref="B64" xr:uid="{ECAC3C28-CCC9-4FE5-8753-961453E0B9FE}">
      <formula1>"Yes, No"</formula1>
    </dataValidation>
    <dataValidation type="list" allowBlank="1" showInputMessage="1" showErrorMessage="1" sqref="B68:M72" xr:uid="{F5776549-CB3A-4955-8F06-89FE729F2030}">
      <formula1>"Not at all, Partially, Fully"</formula1>
    </dataValidation>
    <dataValidation type="list" allowBlank="1" showInputMessage="1" showErrorMessage="1" sqref="B55:H56" xr:uid="{EE418979-0105-4438-B900-3E2472AF8DF2}">
      <formula1>"1, 2, 3, 4, 5"</formula1>
    </dataValidation>
    <dataValidation type="list" allowBlank="1" showInputMessage="1" showErrorMessage="1" sqref="B98:B99" xr:uid="{F1BDD322-E66B-4269-8FF3-05DDA463C7B9}">
      <formula1>"Yes-CRA, Yes-State Plan Implementation, Yes-Progress Report, No"</formula1>
    </dataValidation>
    <dataValidation type="whole" allowBlank="1" showInputMessage="1" showErrorMessage="1" sqref="I55:M56" xr:uid="{80675F9A-043E-490F-8AE2-29885588BCCD}">
      <formula1>1</formula1>
      <formula2>5</formula2>
    </dataValidation>
    <dataValidation type="list" allowBlank="1" showInputMessage="1" showErrorMessage="1" sqref="B50:M50" xr:uid="{BD5FC6AE-0ED4-4A5A-811B-74127EF2E7AA}">
      <formula1>"Fully, Partially, Not at All"</formula1>
    </dataValidation>
    <dataValidation type="list" allowBlank="1" showInputMessage="1" showErrorMessage="1" sqref="C91 C5:C8 B74:M74 B19:B23 B25:B29 B31:B33 D19:D23 D16 D25:D33 B52:M53 B58:M59 B79:B80 C79:C82 B45:M48 B100:B101 C98:C101 C64:M66 B65:B66 B89:C90 B5:B8" xr:uid="{BEBA312A-530E-42E4-821F-3F6D97589D21}">
      <formula1>"Yes, No"</formula1>
    </dataValidation>
  </dataValidations>
  <printOptions headings="1" gridLines="1"/>
  <pageMargins left="1.5625E-2" right="0.25" top="2.5390625E-2" bottom="0.75" header="0.3" footer="0.3"/>
  <pageSetup scale="1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FDE5E-3528-4614-A4D6-9BA525574940}">
  <dimension ref="A1:Q115"/>
  <sheetViews>
    <sheetView showGridLines="0" view="pageLayout" zoomScale="80" zoomScaleNormal="90" zoomScalePageLayoutView="80" workbookViewId="0">
      <selection activeCell="S1" sqref="S1:XFD1048576"/>
    </sheetView>
  </sheetViews>
  <sheetFormatPr defaultColWidth="0" defaultRowHeight="14.4" zeroHeight="1" outlineLevelRow="1" x14ac:dyDescent="0.3"/>
  <cols>
    <col min="1" max="1" width="74.5546875" style="2" customWidth="1"/>
    <col min="2" max="13" width="17.5546875" customWidth="1"/>
    <col min="14" max="15" width="8.88671875" customWidth="1"/>
    <col min="16" max="17" width="0" hidden="1" customWidth="1"/>
    <col min="18" max="18" width="8.88671875" customWidth="1"/>
    <col min="19" max="16384" width="8.88671875" hidden="1"/>
  </cols>
  <sheetData>
    <row r="1" spans="1:17" ht="21" x14ac:dyDescent="0.4">
      <c r="A1" s="155" t="s">
        <v>206</v>
      </c>
      <c r="B1" s="87"/>
      <c r="C1" s="88"/>
      <c r="D1" s="51"/>
      <c r="E1" s="51"/>
    </row>
    <row r="2" spans="1:17" ht="99.6" hidden="1" customHeight="1" outlineLevel="1" x14ac:dyDescent="0.3">
      <c r="A2" s="86" t="s">
        <v>217</v>
      </c>
      <c r="B2" s="80"/>
      <c r="C2" s="80"/>
      <c r="D2" s="65"/>
      <c r="E2" s="65"/>
    </row>
    <row r="3" spans="1:17" ht="30" hidden="1" customHeight="1" outlineLevel="1" x14ac:dyDescent="0.3">
      <c r="A3" s="63" t="s">
        <v>216</v>
      </c>
      <c r="B3" s="81"/>
      <c r="C3" s="81"/>
      <c r="D3" s="66"/>
      <c r="E3" s="66"/>
    </row>
    <row r="4" spans="1:17" s="4" customFormat="1" ht="69" hidden="1" customHeight="1" outlineLevel="1" x14ac:dyDescent="0.3">
      <c r="A4" s="64" t="s">
        <v>1</v>
      </c>
      <c r="B4" s="38" t="s">
        <v>214</v>
      </c>
      <c r="C4" s="104" t="s">
        <v>96</v>
      </c>
      <c r="P4" s="181" t="s">
        <v>69</v>
      </c>
      <c r="Q4" s="181" t="s">
        <v>70</v>
      </c>
    </row>
    <row r="5" spans="1:17" ht="31.5" hidden="1" customHeight="1" outlineLevel="1" x14ac:dyDescent="0.3">
      <c r="A5" s="6" t="s">
        <v>65</v>
      </c>
      <c r="B5" s="136"/>
      <c r="C5" s="136"/>
      <c r="P5" s="182">
        <f>IF(B5="Yes",1,0)</f>
        <v>0</v>
      </c>
      <c r="Q5" s="182">
        <f>IF(O5="Yes",1,0)</f>
        <v>0</v>
      </c>
    </row>
    <row r="6" spans="1:17" ht="63" hidden="1" customHeight="1" outlineLevel="1" x14ac:dyDescent="0.3">
      <c r="A6" s="6" t="s">
        <v>66</v>
      </c>
      <c r="B6" s="136"/>
      <c r="C6" s="136"/>
      <c r="P6" s="182">
        <f>IF(B6="Yes",1,0)</f>
        <v>0</v>
      </c>
      <c r="Q6" s="182">
        <f t="shared" ref="Q6:Q8" si="0">IF(O6="Yes",1,0)</f>
        <v>0</v>
      </c>
    </row>
    <row r="7" spans="1:17" ht="47.25" hidden="1" customHeight="1" outlineLevel="1" x14ac:dyDescent="0.3">
      <c r="A7" s="6" t="s">
        <v>67</v>
      </c>
      <c r="B7" s="136"/>
      <c r="C7" s="136"/>
      <c r="P7" s="182">
        <f>IF(B7="Yes",1,0)</f>
        <v>0</v>
      </c>
      <c r="Q7" s="182">
        <f t="shared" si="0"/>
        <v>0</v>
      </c>
    </row>
    <row r="8" spans="1:17" ht="78.75" hidden="1" customHeight="1" outlineLevel="1" x14ac:dyDescent="0.3">
      <c r="A8" s="6" t="s">
        <v>68</v>
      </c>
      <c r="B8" s="136"/>
      <c r="C8" s="136"/>
      <c r="P8" s="182">
        <f>IF(B8="Yes",1,0)</f>
        <v>0</v>
      </c>
      <c r="Q8" s="182">
        <f t="shared" si="0"/>
        <v>0</v>
      </c>
    </row>
    <row r="9" spans="1:17" ht="47.25" hidden="1" customHeight="1" outlineLevel="1" x14ac:dyDescent="0.3">
      <c r="A9" s="6" t="s">
        <v>64</v>
      </c>
      <c r="B9" s="47" t="str">
        <f>IF(P9=4, "Meets Requirements", "Does Not Fully Meet Requirements")</f>
        <v>Does Not Fully Meet Requirements</v>
      </c>
      <c r="C9" s="47" t="str">
        <f>IF(Q9&lt;&gt;0, "Requires Attention", "Does Not Require Attention")</f>
        <v>Does Not Require Attention</v>
      </c>
      <c r="P9" s="182">
        <f>SUM(P5:P8)</f>
        <v>0</v>
      </c>
      <c r="Q9" s="182">
        <f>SUM(Q5:Q8)</f>
        <v>0</v>
      </c>
    </row>
    <row r="10" spans="1:17" s="17" customFormat="1" ht="15.75" hidden="1" customHeight="1" outlineLevel="1" x14ac:dyDescent="0.3">
      <c r="A10" s="101"/>
      <c r="B10" s="102"/>
      <c r="C10" s="102"/>
      <c r="D10" s="67"/>
      <c r="E10" s="67"/>
      <c r="P10" s="183"/>
      <c r="Q10" s="183"/>
    </row>
    <row r="11" spans="1:17" ht="36.75" hidden="1" customHeight="1" outlineLevel="1" x14ac:dyDescent="0.3">
      <c r="A11" s="6" t="s">
        <v>35</v>
      </c>
      <c r="B11" s="140" t="s">
        <v>112</v>
      </c>
      <c r="C11" s="7"/>
      <c r="D11" s="45"/>
      <c r="E11" s="45"/>
    </row>
    <row r="12" spans="1:17" collapsed="1" x14ac:dyDescent="0.3"/>
    <row r="13" spans="1:17" ht="18" x14ac:dyDescent="0.3">
      <c r="A13" s="156" t="s">
        <v>207</v>
      </c>
      <c r="B13" s="85"/>
      <c r="C13" s="84"/>
      <c r="D13" s="48"/>
    </row>
    <row r="14" spans="1:17" ht="68.25" hidden="1" customHeight="1" outlineLevel="1" x14ac:dyDescent="0.3">
      <c r="A14" s="83" t="s">
        <v>3</v>
      </c>
      <c r="B14" s="82"/>
      <c r="C14" s="82"/>
      <c r="D14" s="82"/>
    </row>
    <row r="15" spans="1:17" ht="91.5" hidden="1" customHeight="1" outlineLevel="1" x14ac:dyDescent="0.3">
      <c r="A15" s="5" t="s">
        <v>1</v>
      </c>
      <c r="B15" s="105" t="s">
        <v>61</v>
      </c>
      <c r="C15" s="105" t="s">
        <v>60</v>
      </c>
      <c r="D15" s="105" t="s">
        <v>98</v>
      </c>
    </row>
    <row r="16" spans="1:17" ht="15.75" hidden="1" customHeight="1" outlineLevel="1" x14ac:dyDescent="0.3">
      <c r="A16" s="8" t="s">
        <v>134</v>
      </c>
      <c r="B16" s="107" t="s">
        <v>2</v>
      </c>
      <c r="C16" s="98"/>
      <c r="D16" s="47"/>
    </row>
    <row r="17" spans="1:17" ht="31.5" hidden="1" customHeight="1" outlineLevel="1" x14ac:dyDescent="0.3">
      <c r="A17" s="120" t="s">
        <v>173</v>
      </c>
      <c r="B17" s="108"/>
      <c r="C17" s="109"/>
      <c r="D17" s="110"/>
    </row>
    <row r="18" spans="1:17" ht="15.75" hidden="1" customHeight="1" outlineLevel="1" x14ac:dyDescent="0.3">
      <c r="A18" s="8" t="s">
        <v>44</v>
      </c>
      <c r="B18" s="100"/>
      <c r="C18" s="98"/>
      <c r="D18" s="119"/>
    </row>
    <row r="19" spans="1:17" ht="15.75" hidden="1" customHeight="1" outlineLevel="1" x14ac:dyDescent="0.3">
      <c r="A19" s="9" t="s">
        <v>45</v>
      </c>
      <c r="B19" s="136"/>
      <c r="C19" s="98"/>
      <c r="D19" s="137"/>
    </row>
    <row r="20" spans="1:17" ht="15.75" hidden="1" customHeight="1" outlineLevel="1" x14ac:dyDescent="0.3">
      <c r="A20" s="9" t="s">
        <v>46</v>
      </c>
      <c r="B20" s="136"/>
      <c r="C20" s="98"/>
      <c r="D20" s="137"/>
    </row>
    <row r="21" spans="1:17" ht="15.75" hidden="1" customHeight="1" outlineLevel="1" x14ac:dyDescent="0.3">
      <c r="A21" s="9" t="s">
        <v>47</v>
      </c>
      <c r="B21" s="136"/>
      <c r="C21" s="98"/>
      <c r="D21" s="137"/>
    </row>
    <row r="22" spans="1:17" ht="15.75" hidden="1" customHeight="1" outlineLevel="1" x14ac:dyDescent="0.3">
      <c r="A22" s="9" t="s">
        <v>48</v>
      </c>
      <c r="B22" s="136"/>
      <c r="C22" s="98"/>
      <c r="D22" s="137"/>
    </row>
    <row r="23" spans="1:17" ht="31.5" hidden="1" customHeight="1" outlineLevel="1" x14ac:dyDescent="0.3">
      <c r="A23" s="9" t="s">
        <v>49</v>
      </c>
      <c r="B23" s="136"/>
      <c r="C23" s="10" t="s">
        <v>43</v>
      </c>
      <c r="D23" s="137"/>
    </row>
    <row r="24" spans="1:17" ht="31.5" hidden="1" customHeight="1" outlineLevel="1" x14ac:dyDescent="0.3">
      <c r="A24" s="8" t="s">
        <v>50</v>
      </c>
      <c r="B24" s="100"/>
      <c r="C24" s="98"/>
      <c r="D24" s="119"/>
    </row>
    <row r="25" spans="1:17" ht="15.75" hidden="1" customHeight="1" outlineLevel="1" x14ac:dyDescent="0.3">
      <c r="A25" s="11" t="s">
        <v>51</v>
      </c>
      <c r="B25" s="136"/>
      <c r="C25" s="98"/>
      <c r="D25" s="137"/>
    </row>
    <row r="26" spans="1:17" ht="15.75" hidden="1" customHeight="1" outlineLevel="1" x14ac:dyDescent="0.3">
      <c r="A26" s="11" t="s">
        <v>52</v>
      </c>
      <c r="B26" s="136"/>
      <c r="C26" s="98"/>
      <c r="D26" s="137"/>
    </row>
    <row r="27" spans="1:17" ht="15.75" hidden="1" customHeight="1" outlineLevel="1" x14ac:dyDescent="0.3">
      <c r="A27" s="11" t="s">
        <v>53</v>
      </c>
      <c r="B27" s="136"/>
      <c r="C27" s="98"/>
      <c r="D27" s="137"/>
    </row>
    <row r="28" spans="1:17" ht="15.75" hidden="1" customHeight="1" outlineLevel="1" x14ac:dyDescent="0.3">
      <c r="A28" s="11" t="s">
        <v>54</v>
      </c>
      <c r="B28" s="136"/>
      <c r="C28" s="98"/>
      <c r="D28" s="137"/>
    </row>
    <row r="29" spans="1:17" ht="31.5" hidden="1" customHeight="1" outlineLevel="1" x14ac:dyDescent="0.3">
      <c r="A29" s="11" t="s">
        <v>55</v>
      </c>
      <c r="B29" s="136"/>
      <c r="C29" s="10" t="s">
        <v>43</v>
      </c>
      <c r="D29" s="137"/>
    </row>
    <row r="30" spans="1:17" ht="31.5" hidden="1" customHeight="1" outlineLevel="1" x14ac:dyDescent="0.3">
      <c r="A30" s="11" t="s">
        <v>56</v>
      </c>
      <c r="B30" s="138" t="s">
        <v>2</v>
      </c>
      <c r="C30" s="98"/>
      <c r="D30" s="137"/>
      <c r="P30" s="181" t="s">
        <v>69</v>
      </c>
      <c r="Q30" s="181" t="s">
        <v>70</v>
      </c>
    </row>
    <row r="31" spans="1:17" ht="67.349999999999994" hidden="1" customHeight="1" outlineLevel="1" x14ac:dyDescent="0.3">
      <c r="A31" s="12" t="s">
        <v>57</v>
      </c>
      <c r="B31" s="136"/>
      <c r="C31" s="98"/>
      <c r="D31" s="137"/>
      <c r="P31" s="182">
        <f>IF(B31="Yes",1,0)</f>
        <v>0</v>
      </c>
      <c r="Q31" s="182">
        <f>IF(O31="Yes",1,0)</f>
        <v>0</v>
      </c>
    </row>
    <row r="32" spans="1:17" ht="35.1" hidden="1" customHeight="1" outlineLevel="1" x14ac:dyDescent="0.3">
      <c r="A32" s="12" t="s">
        <v>58</v>
      </c>
      <c r="B32" s="136"/>
      <c r="C32" s="98"/>
      <c r="D32" s="137"/>
      <c r="P32" s="182">
        <f>IF(B32="Yes",1,0)</f>
        <v>0</v>
      </c>
      <c r="Q32" s="182">
        <f t="shared" ref="Q32:Q33" si="1">IF(O32="Yes",1,0)</f>
        <v>0</v>
      </c>
    </row>
    <row r="33" spans="1:17" ht="35.1" hidden="1" customHeight="1" outlineLevel="1" x14ac:dyDescent="0.3">
      <c r="A33" s="12" t="s">
        <v>59</v>
      </c>
      <c r="B33" s="136"/>
      <c r="C33" s="98"/>
      <c r="D33" s="137"/>
      <c r="P33" s="182">
        <f>IF(B33="Yes",1,0)</f>
        <v>0</v>
      </c>
      <c r="Q33" s="182">
        <f t="shared" si="1"/>
        <v>0</v>
      </c>
    </row>
    <row r="34" spans="1:17" ht="15.75" hidden="1" customHeight="1" outlineLevel="1" x14ac:dyDescent="0.3">
      <c r="A34" s="96"/>
      <c r="B34" s="97"/>
      <c r="C34" s="98"/>
      <c r="D34" s="99"/>
      <c r="P34" s="182"/>
      <c r="Q34" s="182"/>
    </row>
    <row r="35" spans="1:17" ht="78.75" hidden="1" customHeight="1" outlineLevel="1" x14ac:dyDescent="0.3">
      <c r="A35" s="106" t="s">
        <v>97</v>
      </c>
      <c r="B35" s="111" t="str">
        <f>IF(P35=3, "Meets Requirements", "Does Not Fully Meet Requirements")</f>
        <v>Does Not Fully Meet Requirements</v>
      </c>
      <c r="C35" s="98"/>
      <c r="D35" s="111" t="str">
        <f>IF(Q35&lt;&gt;0, "Requires Attention", "Does Not Require Attention")</f>
        <v>Does Not Require Attention</v>
      </c>
      <c r="P35" s="182">
        <f>SUM(P31:P34)</f>
        <v>0</v>
      </c>
      <c r="Q35" s="182">
        <f>SUM(Q31:Q34)</f>
        <v>0</v>
      </c>
    </row>
    <row r="36" spans="1:17" ht="15.75" hidden="1" customHeight="1" outlineLevel="1" x14ac:dyDescent="0.3">
      <c r="A36" s="39"/>
      <c r="B36" s="40"/>
      <c r="C36" s="41"/>
      <c r="D36" s="42"/>
      <c r="P36" s="182"/>
      <c r="Q36" s="182"/>
    </row>
    <row r="37" spans="1:17" ht="42" hidden="1" customHeight="1" outlineLevel="1" x14ac:dyDescent="0.3">
      <c r="A37" s="112" t="s">
        <v>35</v>
      </c>
      <c r="B37" s="139" t="s">
        <v>2</v>
      </c>
      <c r="C37" s="98"/>
      <c r="D37" s="118"/>
    </row>
    <row r="38" spans="1:17" collapsed="1" x14ac:dyDescent="0.3"/>
    <row r="39" spans="1:17" ht="24" customHeight="1" x14ac:dyDescent="0.3">
      <c r="A39" s="157" t="s">
        <v>208</v>
      </c>
      <c r="B39" s="85"/>
      <c r="C39" s="84"/>
      <c r="D39" s="48"/>
      <c r="E39" s="48"/>
      <c r="F39" s="48"/>
      <c r="G39" s="48"/>
      <c r="H39" s="48"/>
      <c r="I39" s="48"/>
      <c r="J39" s="48"/>
      <c r="K39" s="48"/>
      <c r="L39" s="48"/>
      <c r="M39" s="48"/>
    </row>
    <row r="40" spans="1:17" ht="84" hidden="1" customHeight="1" outlineLevel="1" x14ac:dyDescent="0.3">
      <c r="A40" s="83" t="s">
        <v>5</v>
      </c>
      <c r="B40" s="82"/>
      <c r="C40" s="82"/>
      <c r="D40" s="82"/>
      <c r="E40" s="82"/>
      <c r="F40" s="82"/>
      <c r="G40" s="82"/>
      <c r="H40" s="82"/>
      <c r="I40" s="82"/>
      <c r="J40" s="82"/>
      <c r="K40" s="82"/>
      <c r="L40" s="82"/>
      <c r="M40" s="82"/>
    </row>
    <row r="41" spans="1:17" ht="84" hidden="1" customHeight="1" outlineLevel="1" x14ac:dyDescent="0.3">
      <c r="A41" s="19" t="s">
        <v>1</v>
      </c>
      <c r="B41" s="20">
        <v>1</v>
      </c>
      <c r="C41" s="20">
        <v>2</v>
      </c>
      <c r="D41" s="20">
        <v>3</v>
      </c>
      <c r="E41" s="20">
        <v>4</v>
      </c>
      <c r="F41" s="20">
        <v>5</v>
      </c>
      <c r="G41" s="20">
        <v>6</v>
      </c>
      <c r="H41" s="20">
        <v>7</v>
      </c>
      <c r="I41" s="20">
        <v>8</v>
      </c>
      <c r="J41" s="20">
        <v>9</v>
      </c>
      <c r="K41" s="20">
        <v>10</v>
      </c>
      <c r="L41" s="20">
        <v>11</v>
      </c>
      <c r="M41" s="20">
        <v>12</v>
      </c>
    </row>
    <row r="42" spans="1:17" ht="41.25" hidden="1" customHeight="1" outlineLevel="1" x14ac:dyDescent="0.3">
      <c r="A42" s="21" t="s">
        <v>136</v>
      </c>
      <c r="B42" s="141"/>
      <c r="C42" s="141"/>
      <c r="D42" s="141"/>
      <c r="E42" s="141"/>
      <c r="F42" s="141"/>
      <c r="G42" s="141"/>
      <c r="H42" s="141"/>
      <c r="I42" s="6"/>
      <c r="J42" s="6"/>
      <c r="K42" s="6"/>
      <c r="L42" s="6"/>
      <c r="M42" s="6"/>
    </row>
    <row r="43" spans="1:17" ht="94.5" hidden="1" customHeight="1" outlineLevel="1" x14ac:dyDescent="0.3">
      <c r="A43" s="22" t="s">
        <v>123</v>
      </c>
      <c r="B43" s="113" t="s">
        <v>2</v>
      </c>
      <c r="C43" s="113" t="s">
        <v>2</v>
      </c>
      <c r="D43" s="113" t="s">
        <v>2</v>
      </c>
      <c r="E43" s="113" t="s">
        <v>2</v>
      </c>
      <c r="F43" s="113" t="s">
        <v>2</v>
      </c>
      <c r="G43" s="113" t="s">
        <v>2</v>
      </c>
      <c r="H43" s="113" t="s">
        <v>2</v>
      </c>
      <c r="I43" s="113" t="s">
        <v>2</v>
      </c>
      <c r="J43" s="113" t="s">
        <v>2</v>
      </c>
      <c r="K43" s="113" t="s">
        <v>2</v>
      </c>
      <c r="L43" s="113" t="s">
        <v>2</v>
      </c>
      <c r="M43" s="113" t="s">
        <v>2</v>
      </c>
    </row>
    <row r="44" spans="1:17" ht="15.75" hidden="1" customHeight="1" outlineLevel="1" x14ac:dyDescent="0.3">
      <c r="A44" s="24" t="s">
        <v>171</v>
      </c>
      <c r="B44" s="25"/>
      <c r="C44" s="25"/>
      <c r="D44" s="25"/>
      <c r="E44" s="25"/>
      <c r="F44" s="25"/>
      <c r="G44" s="25"/>
      <c r="H44" s="25"/>
      <c r="I44" s="25"/>
      <c r="J44" s="25"/>
      <c r="K44" s="25"/>
      <c r="L44" s="25"/>
      <c r="M44" s="26"/>
    </row>
    <row r="45" spans="1:17" ht="63" hidden="1" customHeight="1" outlineLevel="1" x14ac:dyDescent="0.3">
      <c r="A45" s="89" t="s">
        <v>124</v>
      </c>
      <c r="B45" s="143"/>
      <c r="C45" s="143"/>
      <c r="D45" s="143"/>
      <c r="E45" s="143"/>
      <c r="F45" s="143"/>
      <c r="G45" s="143"/>
      <c r="H45" s="143"/>
      <c r="I45" s="114"/>
      <c r="J45" s="114"/>
      <c r="K45" s="114"/>
      <c r="L45" s="114"/>
      <c r="M45" s="114"/>
    </row>
    <row r="46" spans="1:17" ht="47.25" hidden="1" customHeight="1" outlineLevel="1" x14ac:dyDescent="0.3">
      <c r="A46" s="90" t="s">
        <v>125</v>
      </c>
      <c r="B46" s="143"/>
      <c r="C46" s="143"/>
      <c r="D46" s="143"/>
      <c r="E46" s="143"/>
      <c r="F46" s="143"/>
      <c r="G46" s="143"/>
      <c r="H46" s="143"/>
      <c r="I46" s="114"/>
      <c r="J46" s="114"/>
      <c r="K46" s="114"/>
      <c r="L46" s="114"/>
      <c r="M46" s="114"/>
    </row>
    <row r="47" spans="1:17" ht="63" hidden="1" customHeight="1" outlineLevel="1" x14ac:dyDescent="0.3">
      <c r="A47" s="90" t="s">
        <v>126</v>
      </c>
      <c r="B47" s="143"/>
      <c r="C47" s="143"/>
      <c r="D47" s="143"/>
      <c r="E47" s="143"/>
      <c r="F47" s="143"/>
      <c r="G47" s="143"/>
      <c r="H47" s="143"/>
      <c r="I47" s="114"/>
      <c r="J47" s="114"/>
      <c r="K47" s="114"/>
      <c r="L47" s="114"/>
      <c r="M47" s="114"/>
    </row>
    <row r="48" spans="1:17" ht="47.25" hidden="1" customHeight="1" outlineLevel="1" x14ac:dyDescent="0.3">
      <c r="A48" s="91" t="s">
        <v>127</v>
      </c>
      <c r="B48" s="143"/>
      <c r="C48" s="143"/>
      <c r="D48" s="143"/>
      <c r="E48" s="143"/>
      <c r="F48" s="143"/>
      <c r="G48" s="143"/>
      <c r="H48" s="143"/>
      <c r="I48" s="114"/>
      <c r="J48" s="114"/>
      <c r="K48" s="114"/>
      <c r="L48" s="114"/>
      <c r="M48" s="114"/>
    </row>
    <row r="49" spans="1:13" ht="51.75" hidden="1" customHeight="1" outlineLevel="1" x14ac:dyDescent="0.3">
      <c r="A49" s="24" t="s">
        <v>63</v>
      </c>
      <c r="B49" s="58"/>
      <c r="C49" s="58"/>
      <c r="D49" s="58"/>
      <c r="E49" s="58"/>
      <c r="F49" s="58"/>
      <c r="G49" s="58"/>
      <c r="H49" s="58"/>
      <c r="I49" s="58"/>
      <c r="J49" s="58"/>
      <c r="K49" s="58"/>
      <c r="L49" s="58"/>
      <c r="M49" s="59"/>
    </row>
    <row r="50" spans="1:13" ht="47.25" hidden="1" customHeight="1" outlineLevel="1" x14ac:dyDescent="0.3">
      <c r="A50" s="6" t="s">
        <v>128</v>
      </c>
      <c r="B50" s="144"/>
      <c r="C50" s="144"/>
      <c r="D50" s="144"/>
      <c r="E50" s="144"/>
      <c r="F50" s="144"/>
      <c r="G50" s="144"/>
      <c r="H50" s="144"/>
      <c r="I50" s="115"/>
      <c r="J50" s="115"/>
      <c r="K50" s="115"/>
      <c r="L50" s="115"/>
      <c r="M50" s="115"/>
    </row>
    <row r="51" spans="1:13" ht="19.5" hidden="1" customHeight="1" outlineLevel="1" x14ac:dyDescent="0.3">
      <c r="A51" s="24" t="s">
        <v>172</v>
      </c>
      <c r="B51" s="58"/>
      <c r="C51" s="58"/>
      <c r="D51" s="58"/>
      <c r="E51" s="58"/>
      <c r="F51" s="58"/>
      <c r="G51" s="58"/>
      <c r="H51" s="58"/>
      <c r="I51" s="58"/>
      <c r="J51" s="58"/>
      <c r="K51" s="58"/>
      <c r="L51" s="58"/>
      <c r="M51" s="59"/>
    </row>
    <row r="52" spans="1:13" ht="47.25" hidden="1" customHeight="1" outlineLevel="1" x14ac:dyDescent="0.3">
      <c r="A52" s="27" t="s">
        <v>129</v>
      </c>
      <c r="B52" s="143"/>
      <c r="C52" s="143"/>
      <c r="D52" s="143"/>
      <c r="E52" s="143"/>
      <c r="F52" s="143"/>
      <c r="G52" s="143"/>
      <c r="H52" s="143"/>
      <c r="I52" s="114"/>
      <c r="J52" s="114"/>
      <c r="K52" s="114"/>
      <c r="L52" s="114"/>
      <c r="M52" s="114"/>
    </row>
    <row r="53" spans="1:13" ht="63" hidden="1" customHeight="1" outlineLevel="1" x14ac:dyDescent="0.3">
      <c r="A53" s="6" t="s">
        <v>130</v>
      </c>
      <c r="B53" s="143"/>
      <c r="C53" s="143"/>
      <c r="D53" s="143"/>
      <c r="E53" s="143"/>
      <c r="F53" s="143"/>
      <c r="G53" s="143"/>
      <c r="H53" s="143"/>
      <c r="I53" s="114"/>
      <c r="J53" s="114"/>
      <c r="K53" s="114"/>
      <c r="L53" s="114"/>
      <c r="M53" s="114"/>
    </row>
    <row r="54" spans="1:13" ht="105" hidden="1" customHeight="1" outlineLevel="1" x14ac:dyDescent="0.3">
      <c r="A54" s="24" t="s">
        <v>6</v>
      </c>
      <c r="B54" s="58"/>
      <c r="C54" s="58"/>
      <c r="D54" s="58"/>
      <c r="E54" s="58"/>
      <c r="F54" s="58"/>
      <c r="G54" s="58"/>
      <c r="H54" s="58"/>
      <c r="I54" s="58"/>
      <c r="J54" s="58"/>
      <c r="K54" s="58"/>
      <c r="L54" s="58"/>
      <c r="M54" s="59"/>
    </row>
    <row r="55" spans="1:13" ht="31.5" hidden="1" customHeight="1" outlineLevel="1" x14ac:dyDescent="0.3">
      <c r="A55" s="6" t="s">
        <v>189</v>
      </c>
      <c r="B55" s="137"/>
      <c r="C55" s="137"/>
      <c r="D55" s="137"/>
      <c r="E55" s="137"/>
      <c r="F55" s="137"/>
      <c r="G55" s="137"/>
      <c r="H55" s="145"/>
      <c r="I55" s="116"/>
      <c r="J55" s="116"/>
      <c r="K55" s="116"/>
      <c r="L55" s="116"/>
      <c r="M55" s="116"/>
    </row>
    <row r="56" spans="1:13" ht="31.5" hidden="1" customHeight="1" outlineLevel="1" x14ac:dyDescent="0.3">
      <c r="A56" s="23" t="s">
        <v>190</v>
      </c>
      <c r="B56" s="146"/>
      <c r="C56" s="146"/>
      <c r="D56" s="146"/>
      <c r="E56" s="146"/>
      <c r="F56" s="146"/>
      <c r="G56" s="146"/>
      <c r="H56" s="146"/>
      <c r="I56" s="117"/>
      <c r="J56" s="117"/>
      <c r="K56" s="117"/>
      <c r="L56" s="117"/>
      <c r="M56" s="117"/>
    </row>
    <row r="57" spans="1:13" ht="15.75" hidden="1" customHeight="1" outlineLevel="1" x14ac:dyDescent="0.3">
      <c r="A57" s="24" t="s">
        <v>172</v>
      </c>
      <c r="B57" s="58"/>
      <c r="C57" s="58"/>
      <c r="D57" s="58"/>
      <c r="E57" s="58"/>
      <c r="F57" s="58"/>
      <c r="G57" s="58"/>
      <c r="H57" s="58"/>
      <c r="I57" s="58"/>
      <c r="J57" s="58"/>
      <c r="K57" s="58"/>
      <c r="L57" s="58"/>
      <c r="M57" s="59"/>
    </row>
    <row r="58" spans="1:13" ht="30.6" hidden="1" customHeight="1" outlineLevel="1" x14ac:dyDescent="0.3">
      <c r="A58" s="89" t="s">
        <v>191</v>
      </c>
      <c r="B58" s="143"/>
      <c r="C58" s="143"/>
      <c r="D58" s="143"/>
      <c r="E58" s="143"/>
      <c r="F58" s="143"/>
      <c r="G58" s="143"/>
      <c r="H58" s="143"/>
      <c r="I58" s="114"/>
      <c r="J58" s="114"/>
      <c r="K58" s="114"/>
      <c r="L58" s="114"/>
      <c r="M58" s="114"/>
    </row>
    <row r="59" spans="1:13" ht="31.5" hidden="1" customHeight="1" outlineLevel="1" x14ac:dyDescent="0.3">
      <c r="A59" s="92" t="s">
        <v>192</v>
      </c>
      <c r="B59" s="143"/>
      <c r="C59" s="143"/>
      <c r="D59" s="143"/>
      <c r="E59" s="143"/>
      <c r="F59" s="143"/>
      <c r="G59" s="143"/>
      <c r="H59" s="143"/>
      <c r="I59" s="114"/>
      <c r="J59" s="114"/>
      <c r="K59" s="114"/>
      <c r="L59" s="114"/>
      <c r="M59" s="114"/>
    </row>
    <row r="60" spans="1:13" ht="102" hidden="1" customHeight="1" outlineLevel="1" x14ac:dyDescent="0.3">
      <c r="A60" s="24" t="s">
        <v>102</v>
      </c>
      <c r="B60" s="58"/>
      <c r="C60" s="58"/>
      <c r="D60" s="58"/>
      <c r="E60" s="58"/>
      <c r="F60" s="58"/>
      <c r="G60" s="58"/>
      <c r="H60" s="58"/>
      <c r="I60" s="58"/>
      <c r="J60" s="58"/>
      <c r="K60" s="58"/>
      <c r="L60" s="58"/>
      <c r="M60" s="59"/>
    </row>
    <row r="61" spans="1:13" ht="47.25" hidden="1" customHeight="1" outlineLevel="1" x14ac:dyDescent="0.3">
      <c r="A61" s="93" t="s">
        <v>193</v>
      </c>
      <c r="B61" s="158" t="s">
        <v>131</v>
      </c>
      <c r="C61" s="158" t="s">
        <v>131</v>
      </c>
      <c r="D61" s="158" t="s">
        <v>131</v>
      </c>
      <c r="E61" s="158" t="s">
        <v>131</v>
      </c>
      <c r="F61" s="158" t="s">
        <v>131</v>
      </c>
      <c r="G61" s="158" t="s">
        <v>131</v>
      </c>
      <c r="H61" s="158" t="s">
        <v>131</v>
      </c>
      <c r="I61" s="158" t="s">
        <v>131</v>
      </c>
      <c r="J61" s="158" t="s">
        <v>131</v>
      </c>
      <c r="K61" s="158" t="s">
        <v>131</v>
      </c>
      <c r="L61" s="158" t="s">
        <v>131</v>
      </c>
      <c r="M61" s="158" t="s">
        <v>131</v>
      </c>
    </row>
    <row r="62" spans="1:13" ht="33" hidden="1" customHeight="1" outlineLevel="1" x14ac:dyDescent="0.3">
      <c r="A62" s="92" t="s">
        <v>194</v>
      </c>
      <c r="B62" s="141"/>
      <c r="C62" s="141"/>
      <c r="D62" s="141"/>
      <c r="E62" s="141"/>
      <c r="F62" s="141"/>
      <c r="G62" s="141"/>
      <c r="H62" s="141"/>
      <c r="I62" s="6"/>
      <c r="J62" s="6"/>
      <c r="K62" s="6"/>
      <c r="L62" s="6"/>
      <c r="M62" s="6"/>
    </row>
    <row r="63" spans="1:13" ht="15.75" hidden="1" customHeight="1" outlineLevel="1" x14ac:dyDescent="0.3">
      <c r="A63" s="60" t="s">
        <v>172</v>
      </c>
      <c r="B63" s="61"/>
      <c r="C63" s="61"/>
      <c r="D63" s="61"/>
      <c r="E63" s="61"/>
      <c r="F63" s="61"/>
      <c r="G63" s="61"/>
      <c r="H63" s="61"/>
      <c r="I63" s="61"/>
      <c r="J63" s="61"/>
      <c r="K63" s="61"/>
      <c r="L63" s="61"/>
      <c r="M63" s="62"/>
    </row>
    <row r="64" spans="1:13" ht="31.5" hidden="1" customHeight="1" outlineLevel="1" x14ac:dyDescent="0.3">
      <c r="A64" s="173" t="s">
        <v>195</v>
      </c>
      <c r="B64" s="143"/>
      <c r="C64" s="143"/>
      <c r="D64" s="143"/>
      <c r="E64" s="143"/>
      <c r="F64" s="143"/>
      <c r="G64" s="143"/>
      <c r="H64" s="143"/>
      <c r="I64" s="143"/>
      <c r="J64" s="143"/>
      <c r="K64" s="143"/>
      <c r="L64" s="143"/>
      <c r="M64" s="143"/>
    </row>
    <row r="65" spans="1:13" ht="78.75" hidden="1" customHeight="1" outlineLevel="1" x14ac:dyDescent="0.3">
      <c r="A65" s="89" t="s">
        <v>196</v>
      </c>
      <c r="B65" s="143"/>
      <c r="C65" s="143"/>
      <c r="D65" s="143"/>
      <c r="E65" s="143"/>
      <c r="F65" s="143"/>
      <c r="G65" s="143"/>
      <c r="H65" s="143"/>
      <c r="I65" s="114"/>
      <c r="J65" s="114"/>
      <c r="K65" s="114"/>
      <c r="L65" s="114"/>
      <c r="M65" s="114"/>
    </row>
    <row r="66" spans="1:13" ht="77.400000000000006" hidden="1" customHeight="1" outlineLevel="1" x14ac:dyDescent="0.3">
      <c r="A66" s="6" t="s">
        <v>197</v>
      </c>
      <c r="B66" s="143"/>
      <c r="C66" s="143"/>
      <c r="D66" s="143"/>
      <c r="E66" s="143"/>
      <c r="F66" s="143"/>
      <c r="G66" s="143"/>
      <c r="H66" s="143"/>
      <c r="I66" s="114"/>
      <c r="J66" s="114"/>
      <c r="K66" s="114"/>
      <c r="L66" s="114"/>
      <c r="M66" s="114"/>
    </row>
    <row r="67" spans="1:13" ht="69" hidden="1" customHeight="1" outlineLevel="1" x14ac:dyDescent="0.3">
      <c r="A67" s="55" t="s">
        <v>103</v>
      </c>
      <c r="B67" s="56"/>
      <c r="C67" s="56"/>
      <c r="D67" s="56"/>
      <c r="E67" s="56"/>
      <c r="F67" s="56"/>
      <c r="G67" s="56"/>
      <c r="H67" s="56"/>
      <c r="I67" s="56"/>
      <c r="J67" s="56"/>
      <c r="K67" s="56"/>
      <c r="L67" s="56"/>
      <c r="M67" s="57"/>
    </row>
    <row r="68" spans="1:13" ht="47.25" hidden="1" customHeight="1" outlineLevel="1" x14ac:dyDescent="0.3">
      <c r="A68" s="28" t="s">
        <v>198</v>
      </c>
      <c r="B68" s="143"/>
      <c r="C68" s="143"/>
      <c r="D68" s="143"/>
      <c r="E68" s="143"/>
      <c r="F68" s="143"/>
      <c r="G68" s="143"/>
      <c r="H68" s="143"/>
      <c r="I68" s="114"/>
      <c r="J68" s="114"/>
      <c r="K68" s="114"/>
      <c r="L68" s="114"/>
      <c r="M68" s="114"/>
    </row>
    <row r="69" spans="1:13" ht="63" hidden="1" customHeight="1" outlineLevel="1" x14ac:dyDescent="0.3">
      <c r="A69" s="6" t="s">
        <v>199</v>
      </c>
      <c r="B69" s="137"/>
      <c r="C69" s="137"/>
      <c r="D69" s="137"/>
      <c r="E69" s="137"/>
      <c r="F69" s="137"/>
      <c r="G69" s="137"/>
      <c r="H69" s="137"/>
      <c r="I69" s="47"/>
      <c r="J69" s="47"/>
      <c r="K69" s="47"/>
      <c r="L69" s="47"/>
      <c r="M69" s="47"/>
    </row>
    <row r="70" spans="1:13" ht="47.25" hidden="1" customHeight="1" outlineLevel="1" x14ac:dyDescent="0.3">
      <c r="A70" s="23" t="s">
        <v>200</v>
      </c>
      <c r="B70" s="146"/>
      <c r="C70" s="146"/>
      <c r="D70" s="146"/>
      <c r="E70" s="146"/>
      <c r="F70" s="146"/>
      <c r="G70" s="146"/>
      <c r="H70" s="146"/>
      <c r="I70" s="117"/>
      <c r="J70" s="117"/>
      <c r="K70" s="117"/>
      <c r="L70" s="117"/>
      <c r="M70" s="117"/>
    </row>
    <row r="71" spans="1:13" ht="47.25" hidden="1" customHeight="1" outlineLevel="1" x14ac:dyDescent="0.3">
      <c r="A71" s="24" t="s">
        <v>172</v>
      </c>
      <c r="B71" s="176"/>
      <c r="C71" s="176"/>
      <c r="D71" s="176"/>
      <c r="E71" s="176"/>
      <c r="F71" s="176"/>
      <c r="G71" s="176"/>
      <c r="H71" s="176"/>
      <c r="I71" s="177"/>
      <c r="J71" s="177"/>
      <c r="K71" s="177"/>
      <c r="L71" s="177"/>
      <c r="M71" s="178"/>
    </row>
    <row r="72" spans="1:13" ht="47.25" hidden="1" customHeight="1" outlineLevel="1" x14ac:dyDescent="0.3">
      <c r="A72" s="27" t="s">
        <v>203</v>
      </c>
      <c r="B72" s="174"/>
      <c r="C72" s="174"/>
      <c r="D72" s="174"/>
      <c r="E72" s="174"/>
      <c r="F72" s="174"/>
      <c r="G72" s="174"/>
      <c r="H72" s="174"/>
      <c r="I72" s="159"/>
      <c r="J72" s="159"/>
      <c r="K72" s="159"/>
      <c r="L72" s="159"/>
      <c r="M72" s="159"/>
    </row>
    <row r="73" spans="1:13" ht="47.25" hidden="1" customHeight="1" outlineLevel="1" x14ac:dyDescent="0.3">
      <c r="A73" s="6" t="s">
        <v>202</v>
      </c>
      <c r="B73" s="137"/>
      <c r="C73" s="137"/>
      <c r="D73" s="137"/>
      <c r="E73" s="137"/>
      <c r="F73" s="137"/>
      <c r="G73" s="137"/>
      <c r="H73" s="137"/>
      <c r="I73" s="47"/>
      <c r="J73" s="47"/>
      <c r="K73" s="47"/>
      <c r="L73" s="47"/>
      <c r="M73" s="47"/>
    </row>
    <row r="74" spans="1:13" ht="44.1" hidden="1" customHeight="1" outlineLevel="1" x14ac:dyDescent="0.3">
      <c r="A74" s="42"/>
      <c r="B74" s="147"/>
      <c r="C74" s="147"/>
      <c r="D74" s="147"/>
      <c r="E74" s="147"/>
      <c r="F74" s="147"/>
      <c r="G74" s="147"/>
      <c r="H74" s="147"/>
      <c r="I74" s="42"/>
      <c r="J74" s="42"/>
      <c r="K74" s="42"/>
      <c r="L74" s="42"/>
      <c r="M74" s="42"/>
    </row>
    <row r="75" spans="1:13" ht="41.4" hidden="1" customHeight="1" outlineLevel="1" x14ac:dyDescent="0.3">
      <c r="A75" s="213" t="s">
        <v>174</v>
      </c>
      <c r="B75" s="148"/>
      <c r="C75" s="148"/>
      <c r="D75" s="148"/>
      <c r="E75" s="148"/>
      <c r="F75" s="148"/>
      <c r="G75" s="148"/>
      <c r="H75" s="148"/>
      <c r="I75" s="125"/>
      <c r="J75" s="125"/>
      <c r="K75" s="125"/>
      <c r="L75" s="125"/>
      <c r="M75" s="125"/>
    </row>
    <row r="76" spans="1:13" ht="18" hidden="1" customHeight="1" outlineLevel="1" x14ac:dyDescent="0.3">
      <c r="A76" s="6" t="s">
        <v>35</v>
      </c>
      <c r="B76" s="149"/>
      <c r="C76" s="149"/>
      <c r="D76" s="149"/>
      <c r="E76" s="149"/>
      <c r="F76" s="149"/>
      <c r="G76" s="149"/>
      <c r="H76" s="149"/>
      <c r="I76" s="30"/>
      <c r="J76" s="30"/>
      <c r="K76" s="30"/>
      <c r="L76" s="30"/>
      <c r="M76" s="30"/>
    </row>
    <row r="77" spans="1:13" ht="16.8" customHeight="1" collapsed="1" x14ac:dyDescent="0.3">
      <c r="A77" s="68"/>
      <c r="B77" s="168"/>
      <c r="C77" s="168"/>
      <c r="D77" s="168"/>
      <c r="E77" s="168"/>
      <c r="F77" s="168"/>
      <c r="G77" s="168"/>
      <c r="H77" s="168"/>
      <c r="I77" s="169"/>
      <c r="J77" s="169"/>
      <c r="K77" s="169"/>
      <c r="L77" s="169"/>
      <c r="M77" s="169"/>
    </row>
    <row r="78" spans="1:13" ht="23.4" customHeight="1" x14ac:dyDescent="0.3">
      <c r="A78" s="157" t="s">
        <v>209</v>
      </c>
      <c r="B78" s="170"/>
      <c r="C78" s="171"/>
      <c r="D78" s="168"/>
      <c r="E78" s="168"/>
      <c r="F78" s="168"/>
      <c r="G78" s="168"/>
      <c r="H78" s="168"/>
      <c r="I78" s="169"/>
      <c r="J78" s="169"/>
      <c r="K78" s="169"/>
      <c r="L78" s="169"/>
      <c r="M78" s="169"/>
    </row>
    <row r="79" spans="1:13" ht="62.25" hidden="1" customHeight="1" outlineLevel="1" x14ac:dyDescent="0.3">
      <c r="A79" s="214" t="s">
        <v>1</v>
      </c>
      <c r="B79" s="229" t="s">
        <v>161</v>
      </c>
      <c r="C79" s="230" t="s">
        <v>162</v>
      </c>
      <c r="D79" s="209"/>
      <c r="E79" s="209"/>
      <c r="F79" s="209"/>
      <c r="G79" s="209"/>
      <c r="H79" s="209"/>
      <c r="I79" s="209"/>
      <c r="J79" s="209"/>
      <c r="K79" s="209"/>
      <c r="L79" s="209"/>
      <c r="M79" s="209"/>
    </row>
    <row r="80" spans="1:13" ht="18" hidden="1" customHeight="1" outlineLevel="1" x14ac:dyDescent="0.3">
      <c r="A80" s="231" t="s">
        <v>163</v>
      </c>
      <c r="B80" s="232"/>
      <c r="C80" s="99"/>
      <c r="D80" s="54"/>
      <c r="E80" s="54"/>
      <c r="F80" s="54"/>
      <c r="G80" s="54"/>
      <c r="H80" s="54"/>
      <c r="I80" s="54"/>
      <c r="J80" s="54"/>
      <c r="K80" s="54"/>
      <c r="L80" s="54"/>
      <c r="M80" s="54"/>
    </row>
    <row r="81" spans="1:13" ht="49.5" hidden="1" customHeight="1" outlineLevel="1" x14ac:dyDescent="0.3">
      <c r="A81" s="23" t="s">
        <v>204</v>
      </c>
      <c r="B81" s="233"/>
      <c r="C81" s="234"/>
      <c r="D81" s="54"/>
      <c r="E81" s="54"/>
      <c r="F81" s="54"/>
      <c r="G81" s="54"/>
      <c r="H81" s="54"/>
      <c r="I81" s="54"/>
      <c r="J81" s="54"/>
      <c r="K81" s="54"/>
      <c r="L81" s="54"/>
      <c r="M81" s="54"/>
    </row>
    <row r="82" spans="1:13" ht="51" hidden="1" customHeight="1" outlineLevel="1" x14ac:dyDescent="0.3">
      <c r="A82" s="23" t="s">
        <v>182</v>
      </c>
      <c r="B82" s="233" t="str">
        <f>IF(B81="No", "Does Not Fully Meet Requirements", "Meets Requirements")</f>
        <v>Meets Requirements</v>
      </c>
      <c r="C82" s="234" t="str">
        <f>IF(C81="Yes", "Requires Attention","Does Not Require Attention")</f>
        <v>Does Not Require Attention</v>
      </c>
      <c r="D82" s="54"/>
      <c r="E82" s="54"/>
      <c r="F82" s="54"/>
      <c r="G82" s="54"/>
      <c r="H82" s="54"/>
      <c r="I82" s="54"/>
      <c r="J82" s="54"/>
      <c r="K82" s="54"/>
      <c r="L82" s="54"/>
      <c r="M82" s="54"/>
    </row>
    <row r="83" spans="1:13" ht="21" hidden="1" customHeight="1" outlineLevel="1" x14ac:dyDescent="0.3">
      <c r="A83" s="232"/>
      <c r="B83" s="235"/>
      <c r="C83" s="236"/>
      <c r="D83" s="54"/>
      <c r="E83" s="54"/>
      <c r="F83" s="54"/>
      <c r="G83" s="54"/>
      <c r="H83" s="54"/>
      <c r="I83" s="54"/>
      <c r="J83" s="54"/>
      <c r="K83" s="54"/>
      <c r="L83" s="54"/>
      <c r="M83" s="54"/>
    </row>
    <row r="84" spans="1:13" ht="21" hidden="1" customHeight="1" outlineLevel="1" x14ac:dyDescent="0.3">
      <c r="A84" s="27" t="s">
        <v>35</v>
      </c>
      <c r="B84" s="237" t="s">
        <v>2</v>
      </c>
      <c r="C84" s="238"/>
      <c r="D84" s="210"/>
      <c r="E84" s="210"/>
      <c r="F84" s="210"/>
      <c r="G84" s="210"/>
      <c r="H84" s="210"/>
      <c r="I84" s="210"/>
      <c r="J84" s="210"/>
      <c r="K84" s="210"/>
      <c r="L84" s="210"/>
      <c r="M84" s="210"/>
    </row>
    <row r="85" spans="1:13" collapsed="1" x14ac:dyDescent="0.3">
      <c r="A85" s="13"/>
      <c r="B85" s="172"/>
      <c r="C85" s="172"/>
      <c r="D85" s="172"/>
      <c r="E85" s="172"/>
      <c r="F85" s="172"/>
      <c r="G85" s="172"/>
      <c r="H85" s="172"/>
      <c r="I85" s="172"/>
      <c r="J85" s="172"/>
      <c r="K85" s="172"/>
      <c r="L85" s="172"/>
      <c r="M85" s="172"/>
    </row>
    <row r="86" spans="1:13" ht="24" customHeight="1" x14ac:dyDescent="0.3">
      <c r="A86" s="157" t="s">
        <v>133</v>
      </c>
      <c r="B86" s="85"/>
      <c r="C86" s="84"/>
    </row>
    <row r="87" spans="1:13" ht="42.6" hidden="1" customHeight="1" outlineLevel="1" x14ac:dyDescent="0.3">
      <c r="A87" s="214" t="s">
        <v>1</v>
      </c>
      <c r="B87" s="226" t="s">
        <v>4</v>
      </c>
      <c r="C87" s="214" t="s">
        <v>166</v>
      </c>
    </row>
    <row r="88" spans="1:13" ht="15.6" hidden="1" outlineLevel="1" x14ac:dyDescent="0.3">
      <c r="A88" s="6" t="s">
        <v>85</v>
      </c>
      <c r="B88" s="217"/>
      <c r="C88" s="217"/>
    </row>
    <row r="89" spans="1:13" ht="46.8" hidden="1" outlineLevel="1" x14ac:dyDescent="0.3">
      <c r="A89" s="6" t="s">
        <v>144</v>
      </c>
      <c r="B89" s="136"/>
      <c r="C89" s="217"/>
    </row>
    <row r="90" spans="1:13" ht="31.2" hidden="1" outlineLevel="1" x14ac:dyDescent="0.3">
      <c r="A90" s="6" t="s">
        <v>185</v>
      </c>
      <c r="B90" s="227" t="s">
        <v>2</v>
      </c>
      <c r="C90" s="217"/>
    </row>
    <row r="91" spans="1:13" ht="51.75" hidden="1" customHeight="1" outlineLevel="1" x14ac:dyDescent="0.3">
      <c r="A91" s="6" t="s">
        <v>186</v>
      </c>
      <c r="B91" s="227" t="s">
        <v>2</v>
      </c>
      <c r="C91" s="217"/>
    </row>
    <row r="92" spans="1:13" ht="31.2" hidden="1" outlineLevel="1" x14ac:dyDescent="0.3">
      <c r="A92" s="6" t="s">
        <v>181</v>
      </c>
      <c r="B92" s="47" t="str">
        <f>IF(B89="Yes", "Does Not Fully Meet Requirements", "Meets Requirements")</f>
        <v>Meets Requirements</v>
      </c>
      <c r="C92" s="47" t="str">
        <f>IF(COUNTIF(C88:C91,"yes")&gt;0,"Requires Attention","Does Not Require Attention")</f>
        <v>Does Not Require Attention</v>
      </c>
    </row>
    <row r="93" spans="1:13" ht="15.6" hidden="1" outlineLevel="1" x14ac:dyDescent="0.3">
      <c r="A93" s="42"/>
      <c r="B93" s="40"/>
      <c r="C93" s="40"/>
    </row>
    <row r="94" spans="1:13" ht="15.6" hidden="1" outlineLevel="1" x14ac:dyDescent="0.3">
      <c r="A94" s="6" t="s">
        <v>35</v>
      </c>
      <c r="B94" s="227" t="s">
        <v>2</v>
      </c>
      <c r="C94" s="7"/>
    </row>
    <row r="95" spans="1:13" collapsed="1" x14ac:dyDescent="0.3">
      <c r="A95" s="13"/>
      <c r="B95" s="179"/>
      <c r="C95" s="48"/>
    </row>
    <row r="96" spans="1:13" ht="18" x14ac:dyDescent="0.3">
      <c r="A96" s="157" t="s">
        <v>137</v>
      </c>
      <c r="B96" s="180"/>
      <c r="C96" s="84"/>
    </row>
    <row r="97" spans="1:17" ht="46.8" hidden="1" outlineLevel="1" x14ac:dyDescent="0.3">
      <c r="A97" s="104" t="s">
        <v>1</v>
      </c>
      <c r="B97" s="218" t="s">
        <v>4</v>
      </c>
      <c r="C97" s="104" t="s">
        <v>139</v>
      </c>
      <c r="P97" s="181" t="s">
        <v>69</v>
      </c>
      <c r="Q97" s="181" t="s">
        <v>70</v>
      </c>
    </row>
    <row r="98" spans="1:17" ht="15.6" hidden="1" outlineLevel="1" x14ac:dyDescent="0.3">
      <c r="A98" s="6" t="s">
        <v>140</v>
      </c>
      <c r="B98" s="219"/>
      <c r="C98" s="219"/>
      <c r="P98" s="182">
        <f>IF(B98="Yes",1,0)</f>
        <v>0</v>
      </c>
      <c r="Q98" s="182">
        <f>IF(O98="Yes",1,0)</f>
        <v>0</v>
      </c>
    </row>
    <row r="99" spans="1:17" ht="46.8" hidden="1" outlineLevel="1" x14ac:dyDescent="0.3">
      <c r="A99" s="6" t="s">
        <v>141</v>
      </c>
      <c r="B99" s="219"/>
      <c r="C99" s="219"/>
      <c r="P99" s="182">
        <f>IF(B99="Yes",1,0)</f>
        <v>0</v>
      </c>
      <c r="Q99" s="182">
        <f t="shared" ref="Q99:Q100" si="2">IF(O99="Yes",1,0)</f>
        <v>0</v>
      </c>
    </row>
    <row r="100" spans="1:17" ht="78" hidden="1" outlineLevel="1" x14ac:dyDescent="0.3">
      <c r="A100" s="6" t="s">
        <v>142</v>
      </c>
      <c r="B100" s="220" t="s">
        <v>2</v>
      </c>
      <c r="C100" s="219"/>
      <c r="P100" s="182">
        <f>IF(B100="Yes",1,0)</f>
        <v>0</v>
      </c>
      <c r="Q100" s="182">
        <f t="shared" si="2"/>
        <v>0</v>
      </c>
    </row>
    <row r="101" spans="1:17" ht="46.8" hidden="1" outlineLevel="1" x14ac:dyDescent="0.3">
      <c r="A101" s="6" t="s">
        <v>178</v>
      </c>
      <c r="B101" s="47" t="str">
        <f>IF(P101=2, "Meets Requirements", "Does Not Fully Meet Requirements")</f>
        <v>Does Not Fully Meet Requirements</v>
      </c>
      <c r="C101" s="47" t="str">
        <f>IF(Q101&lt;&gt;0, "Requires Attention", "Does Not Require Attention")</f>
        <v>Does Not Require Attention</v>
      </c>
      <c r="P101" s="182">
        <f>SUM(P98:P100)</f>
        <v>0</v>
      </c>
      <c r="Q101" s="182">
        <f>SUM(Q98:Q100)</f>
        <v>0</v>
      </c>
    </row>
    <row r="102" spans="1:17" ht="15.6" hidden="1" outlineLevel="1" x14ac:dyDescent="0.3">
      <c r="A102" s="221"/>
      <c r="B102" s="222"/>
      <c r="C102" s="222"/>
      <c r="P102" s="182"/>
      <c r="Q102" s="182"/>
    </row>
    <row r="103" spans="1:17" ht="15.6" hidden="1" outlineLevel="1" x14ac:dyDescent="0.3">
      <c r="A103" s="6" t="s">
        <v>35</v>
      </c>
      <c r="B103" s="223" t="s">
        <v>2</v>
      </c>
      <c r="C103" s="7"/>
    </row>
    <row r="104" spans="1:17" collapsed="1" x14ac:dyDescent="0.3">
      <c r="A104" s="13"/>
      <c r="B104" s="179"/>
      <c r="C104" s="48"/>
    </row>
    <row r="105" spans="1:17" ht="20.25" customHeight="1" x14ac:dyDescent="0.3">
      <c r="A105" s="157" t="s">
        <v>138</v>
      </c>
      <c r="B105" s="85"/>
      <c r="C105" s="84"/>
    </row>
    <row r="106" spans="1:17" ht="75" hidden="1" customHeight="1" outlineLevel="1" x14ac:dyDescent="0.3">
      <c r="A106" s="214" t="s">
        <v>1</v>
      </c>
      <c r="B106" s="215" t="s">
        <v>4</v>
      </c>
      <c r="C106" s="216" t="s">
        <v>175</v>
      </c>
    </row>
    <row r="107" spans="1:17" ht="75" hidden="1" customHeight="1" outlineLevel="1" x14ac:dyDescent="0.3">
      <c r="A107" s="6" t="s">
        <v>82</v>
      </c>
      <c r="B107" s="141"/>
      <c r="C107" s="217"/>
    </row>
    <row r="108" spans="1:17" ht="30" hidden="1" customHeight="1" outlineLevel="1" x14ac:dyDescent="0.3">
      <c r="A108" s="6" t="s">
        <v>83</v>
      </c>
      <c r="B108" s="141"/>
      <c r="C108" s="217"/>
    </row>
    <row r="109" spans="1:17" ht="15" hidden="1" customHeight="1" outlineLevel="1" x14ac:dyDescent="0.3">
      <c r="A109" s="6" t="s">
        <v>176</v>
      </c>
      <c r="B109" s="141"/>
      <c r="C109" s="217"/>
    </row>
    <row r="110" spans="1:17" ht="30" hidden="1" customHeight="1" outlineLevel="1" x14ac:dyDescent="0.3">
      <c r="A110" s="6" t="s">
        <v>84</v>
      </c>
      <c r="B110" s="141"/>
      <c r="C110" s="217"/>
    </row>
    <row r="111" spans="1:17" ht="28.8" hidden="1" customHeight="1" outlineLevel="1" x14ac:dyDescent="0.3">
      <c r="A111" s="6" t="s">
        <v>177</v>
      </c>
      <c r="B111" s="103" t="s">
        <v>99</v>
      </c>
      <c r="C111" s="47" t="str">
        <f>IF(COUNTIF(C107:C110,"yes")&gt;0,"Requires Attention","Does Not Require Attention")</f>
        <v>Does Not Require Attention</v>
      </c>
    </row>
    <row r="112" spans="1:17" ht="15" hidden="1" customHeight="1" outlineLevel="1" x14ac:dyDescent="0.3">
      <c r="A112" s="101"/>
      <c r="B112" s="102"/>
      <c r="C112" s="102"/>
    </row>
    <row r="113" spans="1:3" ht="15.6" hidden="1" outlineLevel="1" x14ac:dyDescent="0.3">
      <c r="A113" s="6" t="s">
        <v>35</v>
      </c>
      <c r="B113" s="228" t="s">
        <v>2</v>
      </c>
      <c r="C113" s="7"/>
    </row>
    <row r="114" spans="1:3" collapsed="1" x14ac:dyDescent="0.3"/>
    <row r="115" spans="1:3" x14ac:dyDescent="0.3"/>
  </sheetData>
  <conditionalFormatting sqref="B5:B9">
    <cfRule type="containsText" dxfId="224" priority="50" operator="containsText" text="No">
      <formula>NOT(ISERROR(SEARCH("No",B5)))</formula>
    </cfRule>
    <cfRule type="containsText" dxfId="223" priority="51" operator="containsText" text="Yes">
      <formula>NOT(ISERROR(SEARCH("Yes",B5)))</formula>
    </cfRule>
  </conditionalFormatting>
  <conditionalFormatting sqref="B9">
    <cfRule type="containsText" dxfId="222" priority="48" operator="containsText" text="Does Not Fully Meet$ Requirements">
      <formula>NOT(ISERROR(SEARCH("Does Not Fully Meet$ Requirements",B9)))</formula>
    </cfRule>
    <cfRule type="containsText" dxfId="221" priority="49" operator="containsText" text="Meets Requirements">
      <formula>NOT(ISERROR(SEARCH("Meets Requirements",B9)))</formula>
    </cfRule>
  </conditionalFormatting>
  <conditionalFormatting sqref="B6">
    <cfRule type="containsText" dxfId="220" priority="47" operator="containsText" text="Yes">
      <formula>NOT(ISERROR(SEARCH("Yes",B6)))</formula>
    </cfRule>
  </conditionalFormatting>
  <conditionalFormatting sqref="C9">
    <cfRule type="containsText" dxfId="219" priority="45" operator="containsText" text="Does Not Require Attention">
      <formula>NOT(ISERROR(SEARCH("Does Not Require Attention",C9)))</formula>
    </cfRule>
    <cfRule type="containsText" dxfId="218" priority="46" operator="containsText" text="Requires Attention">
      <formula>NOT(ISERROR(SEARCH("Requires Attention",C9)))</formula>
    </cfRule>
  </conditionalFormatting>
  <conditionalFormatting sqref="B19:B23">
    <cfRule type="containsText" dxfId="217" priority="41" operator="containsText" text="No">
      <formula>NOT(ISERROR(SEARCH("No",B19)))</formula>
    </cfRule>
    <cfRule type="containsText" dxfId="216" priority="44" operator="containsText" text="Yes">
      <formula>NOT(ISERROR(SEARCH("Yes",B19)))</formula>
    </cfRule>
  </conditionalFormatting>
  <conditionalFormatting sqref="B25:B29">
    <cfRule type="containsText" dxfId="215" priority="40" operator="containsText" text="No">
      <formula>NOT(ISERROR(SEARCH("No",B25)))</formula>
    </cfRule>
    <cfRule type="containsText" dxfId="214" priority="43" operator="containsText" text="Yes">
      <formula>NOT(ISERROR(SEARCH("Yes",B25)))</formula>
    </cfRule>
  </conditionalFormatting>
  <conditionalFormatting sqref="B31:B34">
    <cfRule type="containsText" dxfId="213" priority="39" operator="containsText" text="No">
      <formula>NOT(ISERROR(SEARCH("No",B31)))</formula>
    </cfRule>
    <cfRule type="containsText" dxfId="212" priority="42" operator="containsText" text="Yes">
      <formula>NOT(ISERROR(SEARCH("Yes",B31)))</formula>
    </cfRule>
  </conditionalFormatting>
  <conditionalFormatting sqref="B92">
    <cfRule type="containsText" dxfId="211" priority="37" operator="containsText" text="No">
      <formula>NOT(ISERROR(SEARCH("No",B92)))</formula>
    </cfRule>
    <cfRule type="containsText" dxfId="210" priority="38" operator="containsText" text="Yes">
      <formula>NOT(ISERROR(SEARCH("Yes",B92)))</formula>
    </cfRule>
  </conditionalFormatting>
  <conditionalFormatting sqref="B92">
    <cfRule type="containsText" dxfId="209" priority="35" operator="containsText" text="Does Not Fully Meet$ Requirements">
      <formula>NOT(ISERROR(SEARCH("Does Not Fully Meet$ Requirements",B92)))</formula>
    </cfRule>
    <cfRule type="containsText" dxfId="208" priority="36" operator="containsText" text="Meets Requirements">
      <formula>NOT(ISERROR(SEARCH("Meets Requirements",B92)))</formula>
    </cfRule>
  </conditionalFormatting>
  <conditionalFormatting sqref="C5:C8">
    <cfRule type="containsText" dxfId="207" priority="33" operator="containsText" text="Yes">
      <formula>NOT(ISERROR(SEARCH("Yes",C5)))</formula>
    </cfRule>
    <cfRule type="containsText" dxfId="206" priority="34" operator="containsText" text="No">
      <formula>NOT(ISERROR(SEARCH("No",C5)))</formula>
    </cfRule>
  </conditionalFormatting>
  <conditionalFormatting sqref="D16">
    <cfRule type="containsText" dxfId="205" priority="31" operator="containsText" text="No">
      <formula>NOT(ISERROR(SEARCH("No",D16)))</formula>
    </cfRule>
    <cfRule type="cellIs" dxfId="204" priority="32" operator="equal">
      <formula>"Yes"</formula>
    </cfRule>
  </conditionalFormatting>
  <conditionalFormatting sqref="D19:D23">
    <cfRule type="containsText" dxfId="203" priority="29" operator="containsText" text="No">
      <formula>NOT(ISERROR(SEARCH("No",D19)))</formula>
    </cfRule>
    <cfRule type="containsText" dxfId="202" priority="30" operator="containsText" text="Yes">
      <formula>NOT(ISERROR(SEARCH("Yes",D19)))</formula>
    </cfRule>
  </conditionalFormatting>
  <conditionalFormatting sqref="D25:D33">
    <cfRule type="containsText" dxfId="201" priority="27" operator="containsText" text="No">
      <formula>NOT(ISERROR(SEARCH("No",D25)))</formula>
    </cfRule>
    <cfRule type="containsText" dxfId="200" priority="28" operator="containsText" text="Yes">
      <formula>NOT(ISERROR(SEARCH("Yes",D25)))</formula>
    </cfRule>
  </conditionalFormatting>
  <conditionalFormatting sqref="D35">
    <cfRule type="containsText" dxfId="199" priority="25" operator="containsText" text="Does Not Require Attention">
      <formula>NOT(ISERROR(SEARCH("Does Not Require Attention",D35)))</formula>
    </cfRule>
    <cfRule type="containsText" dxfId="198" priority="26" operator="containsText" text="Requires Attention">
      <formula>NOT(ISERROR(SEARCH("Requires Attention",D35)))</formula>
    </cfRule>
  </conditionalFormatting>
  <conditionalFormatting sqref="B35">
    <cfRule type="containsText" dxfId="197" priority="19" operator="containsText" text="Does Not Fully Meet Requirements">
      <formula>NOT(ISERROR(SEARCH("Does Not Fully Meet Requirements",B35)))</formula>
    </cfRule>
    <cfRule type="containsText" dxfId="196" priority="20" operator="containsText" text="Meets Requirements">
      <formula>NOT(ISERROR(SEARCH("Meets Requirements",B35)))</formula>
    </cfRule>
    <cfRule type="containsText" dxfId="195" priority="23" operator="containsText" text="Does Not Require Attention">
      <formula>NOT(ISERROR(SEARCH("Does Not Require Attention",B35)))</formula>
    </cfRule>
    <cfRule type="containsText" dxfId="194" priority="24" operator="containsText" text="Requires Attention">
      <formula>NOT(ISERROR(SEARCH("Requires Attention",B35)))</formula>
    </cfRule>
  </conditionalFormatting>
  <conditionalFormatting sqref="B88:B89">
    <cfRule type="containsText" dxfId="193" priority="21" operator="containsText" text="No">
      <formula>NOT(ISERROR(SEARCH("No",B88)))</formula>
    </cfRule>
    <cfRule type="containsText" dxfId="192" priority="22" operator="containsText" text="Yes">
      <formula>NOT(ISERROR(SEARCH("Yes",B88)))</formula>
    </cfRule>
  </conditionalFormatting>
  <conditionalFormatting sqref="C92">
    <cfRule type="containsText" dxfId="191" priority="17" operator="containsText" text="Does Not Require Attention">
      <formula>NOT(ISERROR(SEARCH("Does Not Require Attention",C92)))</formula>
    </cfRule>
    <cfRule type="containsText" dxfId="190" priority="18" operator="containsText" text="Requires Attention">
      <formula>NOT(ISERROR(SEARCH("Requires Attention",C92)))</formula>
    </cfRule>
  </conditionalFormatting>
  <conditionalFormatting sqref="C111">
    <cfRule type="containsText" dxfId="189" priority="15" operator="containsText" text="Requires Attention">
      <formula>NOT(ISERROR(SEARCH("Requires Attention",C111)))</formula>
    </cfRule>
    <cfRule type="containsText" dxfId="188" priority="16" operator="containsText" text="Does Not Require Attention">
      <formula>NOT(ISERROR(SEARCH("Does Not Require Attention",C111)))</formula>
    </cfRule>
  </conditionalFormatting>
  <conditionalFormatting sqref="B101">
    <cfRule type="containsText" dxfId="187" priority="13" operator="containsText" text="Meets Requirements">
      <formula>NOT(ISERROR(SEARCH("Meets Requirements",B101)))</formula>
    </cfRule>
    <cfRule type="containsText" dxfId="186" priority="14" operator="containsText" text="Does Not Fully Meet Requirements">
      <formula>NOT(ISERROR(SEARCH("Does Not Fully Meet Requirements",B101)))</formula>
    </cfRule>
  </conditionalFormatting>
  <conditionalFormatting sqref="C101">
    <cfRule type="containsText" dxfId="185" priority="11" operator="containsText" text="Does Not Require Attention">
      <formula>NOT(ISERROR(SEARCH("Does Not Require Attention",C101)))</formula>
    </cfRule>
    <cfRule type="containsText" dxfId="184" priority="12" operator="containsText" text="Requires Attention">
      <formula>NOT(ISERROR(SEARCH("Requires Attention",C101)))</formula>
    </cfRule>
  </conditionalFormatting>
  <conditionalFormatting sqref="B98:B99">
    <cfRule type="containsText" dxfId="183" priority="7" operator="containsText" text="No">
      <formula>NOT(ISERROR(SEARCH("No",B98)))</formula>
    </cfRule>
    <cfRule type="containsText" dxfId="182" priority="10" operator="containsText" text="Yes">
      <formula>NOT(ISERROR(SEARCH("Yes",B98)))</formula>
    </cfRule>
  </conditionalFormatting>
  <conditionalFormatting sqref="C98:C100">
    <cfRule type="containsText" dxfId="181" priority="8" operator="containsText" text="Yes">
      <formula>NOT(ISERROR(SEARCH("Yes",C98)))</formula>
    </cfRule>
    <cfRule type="containsText" dxfId="180" priority="9" operator="containsText" text="No">
      <formula>NOT(ISERROR(SEARCH("No",C98)))</formula>
    </cfRule>
  </conditionalFormatting>
  <conditionalFormatting sqref="B82">
    <cfRule type="cellIs" dxfId="179" priority="5" operator="equal">
      <formula>"Does Not Fully Meet Requirements"</formula>
    </cfRule>
    <cfRule type="cellIs" dxfId="178" priority="6" operator="equal">
      <formula>"Meets Requirements"</formula>
    </cfRule>
  </conditionalFormatting>
  <conditionalFormatting sqref="C82">
    <cfRule type="cellIs" dxfId="177" priority="3" operator="equal">
      <formula>"Does Not Require Attention"</formula>
    </cfRule>
    <cfRule type="cellIs" dxfId="176" priority="4" operator="equal">
      <formula>"Requires Attention"</formula>
    </cfRule>
  </conditionalFormatting>
  <conditionalFormatting sqref="B81:C81">
    <cfRule type="cellIs" dxfId="175" priority="1" operator="equal">
      <formula>"No"</formula>
    </cfRule>
    <cfRule type="cellIs" dxfId="174" priority="2" operator="equal">
      <formula>"Yes"</formula>
    </cfRule>
  </conditionalFormatting>
  <dataValidations count="6">
    <dataValidation type="list" allowBlank="1" showInputMessage="1" showErrorMessage="1" sqref="D82:M82 C5:C8 B75:M75 B19:B23 B25:B29 B31:B33 D19:D23 D16 D25:D33 B52:M53 B58:M59 B88:B89 C88:C91 B45:M48 B64:M66 B109:B110 C107:C110 B72:M73 B81:C81 B98:C99 C100 B5:B8" xr:uid="{513CA962-8EF0-4E19-9A5B-2C0617011E2C}">
      <formula1>"Yes, No"</formula1>
    </dataValidation>
    <dataValidation type="list" allowBlank="1" showInputMessage="1" showErrorMessage="1" sqref="B50:M50" xr:uid="{CBFFA459-32DB-4CC9-9889-EB5257BB273A}">
      <formula1>"Fully, Partially, Not at All"</formula1>
    </dataValidation>
    <dataValidation type="whole" allowBlank="1" showInputMessage="1" showErrorMessage="1" sqref="I55:M56" xr:uid="{ED34169F-DD5E-4D9F-910B-1CFB061DA0EA}">
      <formula1>1</formula1>
      <formula2>5</formula2>
    </dataValidation>
    <dataValidation type="list" allowBlank="1" showInputMessage="1" showErrorMessage="1" sqref="B107:B108" xr:uid="{AF2AA688-1A75-42F8-A717-88AD80AB96F0}">
      <formula1>"Yes-CRA, Yes-State Plan Implementation, Yes-Progress Report, No"</formula1>
    </dataValidation>
    <dataValidation type="list" allowBlank="1" showInputMessage="1" showErrorMessage="1" sqref="B55:H56" xr:uid="{26943BD9-1375-4D68-804E-D9A80A5DDA50}">
      <formula1>"1, 2, 3, 4, 5"</formula1>
    </dataValidation>
    <dataValidation type="list" allowBlank="1" showInputMessage="1" showErrorMessage="1" sqref="B68:M71" xr:uid="{8EEDFA6B-5000-4AB1-BE64-DDEC08F1F02F}">
      <formula1>"Not at all, Partially, Fully"</formula1>
    </dataValidation>
  </dataValidations>
  <printOptions headings="1" gridLines="1"/>
  <pageMargins left="1.5625E-2" right="0.25" top="2.5390625E-2" bottom="0.75" header="0.3" footer="0.3"/>
  <pageSetup scale="1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7FF57-FACA-45DF-A5EE-6FB635579105}">
  <dimension ref="A1:Q120"/>
  <sheetViews>
    <sheetView showGridLines="0" view="pageLayout" zoomScale="80" zoomScaleNormal="90" zoomScalePageLayoutView="80" workbookViewId="0">
      <selection activeCell="R1" sqref="R1:XFD1048576"/>
    </sheetView>
  </sheetViews>
  <sheetFormatPr defaultColWidth="0" defaultRowHeight="14.4" zeroHeight="1" outlineLevelRow="1" x14ac:dyDescent="0.3"/>
  <cols>
    <col min="1" max="1" width="74.5546875" style="2" customWidth="1"/>
    <col min="2" max="13" width="17.5546875" customWidth="1"/>
    <col min="14" max="15" width="8.88671875" customWidth="1"/>
    <col min="16" max="17" width="0" hidden="1" customWidth="1"/>
    <col min="18" max="16384" width="8.88671875" hidden="1"/>
  </cols>
  <sheetData>
    <row r="1" spans="1:17" ht="21" x14ac:dyDescent="0.4">
      <c r="A1" s="155" t="s">
        <v>206</v>
      </c>
      <c r="B1" s="87"/>
      <c r="C1" s="88"/>
      <c r="D1" s="51"/>
      <c r="E1" s="51"/>
    </row>
    <row r="2" spans="1:17" ht="99.6" hidden="1" customHeight="1" outlineLevel="1" x14ac:dyDescent="0.3">
      <c r="A2" s="86" t="s">
        <v>218</v>
      </c>
      <c r="B2" s="80"/>
      <c r="C2" s="80"/>
      <c r="D2" s="65"/>
      <c r="E2" s="65"/>
    </row>
    <row r="3" spans="1:17" ht="30" hidden="1" customHeight="1" outlineLevel="1" x14ac:dyDescent="0.3">
      <c r="A3" s="63" t="s">
        <v>216</v>
      </c>
      <c r="B3" s="81"/>
      <c r="C3" s="81"/>
      <c r="D3" s="66"/>
      <c r="E3" s="66"/>
    </row>
    <row r="4" spans="1:17" s="4" customFormat="1" ht="69" hidden="1" customHeight="1" outlineLevel="1" x14ac:dyDescent="0.3">
      <c r="A4" s="64" t="s">
        <v>1</v>
      </c>
      <c r="B4" s="38" t="s">
        <v>214</v>
      </c>
      <c r="C4" s="104" t="s">
        <v>96</v>
      </c>
      <c r="P4" s="181" t="s">
        <v>69</v>
      </c>
      <c r="Q4" s="181" t="s">
        <v>70</v>
      </c>
    </row>
    <row r="5" spans="1:17" ht="31.5" hidden="1" customHeight="1" outlineLevel="1" x14ac:dyDescent="0.3">
      <c r="A5" s="6" t="s">
        <v>65</v>
      </c>
      <c r="B5" s="136"/>
      <c r="C5" s="136"/>
      <c r="P5" s="182">
        <f>IF(B5="Yes",1,0)</f>
        <v>0</v>
      </c>
      <c r="Q5" s="182">
        <f>IF(O5="Yes",1,0)</f>
        <v>0</v>
      </c>
    </row>
    <row r="6" spans="1:17" ht="63" hidden="1" customHeight="1" outlineLevel="1" x14ac:dyDescent="0.3">
      <c r="A6" s="6" t="s">
        <v>66</v>
      </c>
      <c r="B6" s="136"/>
      <c r="C6" s="136"/>
      <c r="P6" s="182">
        <f t="shared" ref="P6:P8" si="0">IF(B6="Yes",1,0)</f>
        <v>0</v>
      </c>
      <c r="Q6" s="182">
        <f t="shared" ref="Q6:Q8" si="1">IF(O6="Yes",1,0)</f>
        <v>0</v>
      </c>
    </row>
    <row r="7" spans="1:17" ht="47.25" hidden="1" customHeight="1" outlineLevel="1" x14ac:dyDescent="0.3">
      <c r="A7" s="6" t="s">
        <v>67</v>
      </c>
      <c r="B7" s="136"/>
      <c r="C7" s="136"/>
      <c r="P7" s="182">
        <f t="shared" si="0"/>
        <v>0</v>
      </c>
      <c r="Q7" s="182">
        <f t="shared" si="1"/>
        <v>0</v>
      </c>
    </row>
    <row r="8" spans="1:17" ht="78.75" hidden="1" customHeight="1" outlineLevel="1" x14ac:dyDescent="0.3">
      <c r="A8" s="6" t="s">
        <v>68</v>
      </c>
      <c r="B8" s="136"/>
      <c r="C8" s="136"/>
      <c r="P8" s="182">
        <f t="shared" si="0"/>
        <v>0</v>
      </c>
      <c r="Q8" s="182">
        <f t="shared" si="1"/>
        <v>0</v>
      </c>
    </row>
    <row r="9" spans="1:17" ht="47.25" hidden="1" customHeight="1" outlineLevel="1" x14ac:dyDescent="0.3">
      <c r="A9" s="6" t="s">
        <v>64</v>
      </c>
      <c r="B9" s="47" t="str">
        <f>IF(P9=4, "Meets Requirements", "Does Not Fully Meet Requirements")</f>
        <v>Does Not Fully Meet Requirements</v>
      </c>
      <c r="C9" s="47" t="str">
        <f>IF(Q9&lt;&gt;0, "Requires Attention", "Does Not Require Attention")</f>
        <v>Does Not Require Attention</v>
      </c>
      <c r="P9" s="182">
        <f>SUM(P5:P8)</f>
        <v>0</v>
      </c>
      <c r="Q9" s="182">
        <f>SUM(Q5:Q8)</f>
        <v>0</v>
      </c>
    </row>
    <row r="10" spans="1:17" s="17" customFormat="1" ht="15.75" hidden="1" customHeight="1" outlineLevel="1" x14ac:dyDescent="0.3">
      <c r="A10" s="101"/>
      <c r="B10" s="102"/>
      <c r="C10" s="102"/>
      <c r="D10" s="67"/>
      <c r="E10" s="67"/>
      <c r="P10" s="183"/>
      <c r="Q10" s="183"/>
    </row>
    <row r="11" spans="1:17" ht="36.75" hidden="1" customHeight="1" outlineLevel="1" x14ac:dyDescent="0.3">
      <c r="A11" s="6" t="s">
        <v>35</v>
      </c>
      <c r="B11" s="140" t="s">
        <v>112</v>
      </c>
      <c r="C11" s="7"/>
      <c r="D11" s="45"/>
      <c r="E11" s="45"/>
    </row>
    <row r="12" spans="1:17" collapsed="1" x14ac:dyDescent="0.3"/>
    <row r="13" spans="1:17" ht="18" x14ac:dyDescent="0.3">
      <c r="A13" s="156" t="s">
        <v>207</v>
      </c>
      <c r="B13" s="85"/>
      <c r="C13" s="84"/>
      <c r="D13" s="48"/>
    </row>
    <row r="14" spans="1:17" ht="68.25" hidden="1" customHeight="1" outlineLevel="1" x14ac:dyDescent="0.3">
      <c r="A14" s="83" t="s">
        <v>3</v>
      </c>
      <c r="B14" s="82"/>
      <c r="C14" s="82"/>
      <c r="D14" s="82"/>
    </row>
    <row r="15" spans="1:17" ht="91.5" hidden="1" customHeight="1" outlineLevel="1" x14ac:dyDescent="0.3">
      <c r="A15" s="5" t="s">
        <v>1</v>
      </c>
      <c r="B15" s="105" t="s">
        <v>61</v>
      </c>
      <c r="C15" s="105" t="s">
        <v>60</v>
      </c>
      <c r="D15" s="105" t="s">
        <v>98</v>
      </c>
    </row>
    <row r="16" spans="1:17" ht="15.75" hidden="1" customHeight="1" outlineLevel="1" x14ac:dyDescent="0.3">
      <c r="A16" s="8" t="s">
        <v>134</v>
      </c>
      <c r="B16" s="107" t="s">
        <v>2</v>
      </c>
      <c r="C16" s="98"/>
      <c r="D16" s="47"/>
    </row>
    <row r="17" spans="1:17" ht="31.5" hidden="1" customHeight="1" outlineLevel="1" x14ac:dyDescent="0.3">
      <c r="A17" s="120" t="s">
        <v>173</v>
      </c>
      <c r="B17" s="108"/>
      <c r="C17" s="109"/>
      <c r="D17" s="110"/>
    </row>
    <row r="18" spans="1:17" ht="15.75" hidden="1" customHeight="1" outlineLevel="1" x14ac:dyDescent="0.3">
      <c r="A18" s="8" t="s">
        <v>44</v>
      </c>
      <c r="B18" s="100"/>
      <c r="C18" s="98"/>
      <c r="D18" s="119"/>
    </row>
    <row r="19" spans="1:17" ht="15.75" hidden="1" customHeight="1" outlineLevel="1" x14ac:dyDescent="0.3">
      <c r="A19" s="9" t="s">
        <v>45</v>
      </c>
      <c r="B19" s="136"/>
      <c r="C19" s="98"/>
      <c r="D19" s="137"/>
    </row>
    <row r="20" spans="1:17" ht="15.75" hidden="1" customHeight="1" outlineLevel="1" x14ac:dyDescent="0.3">
      <c r="A20" s="9" t="s">
        <v>46</v>
      </c>
      <c r="B20" s="136"/>
      <c r="C20" s="98"/>
      <c r="D20" s="137"/>
    </row>
    <row r="21" spans="1:17" ht="15.75" hidden="1" customHeight="1" outlineLevel="1" x14ac:dyDescent="0.3">
      <c r="A21" s="9" t="s">
        <v>47</v>
      </c>
      <c r="B21" s="136"/>
      <c r="C21" s="98"/>
      <c r="D21" s="137"/>
    </row>
    <row r="22" spans="1:17" ht="15.75" hidden="1" customHeight="1" outlineLevel="1" x14ac:dyDescent="0.3">
      <c r="A22" s="9" t="s">
        <v>48</v>
      </c>
      <c r="B22" s="136"/>
      <c r="C22" s="98"/>
      <c r="D22" s="137"/>
    </row>
    <row r="23" spans="1:17" ht="31.5" hidden="1" customHeight="1" outlineLevel="1" x14ac:dyDescent="0.3">
      <c r="A23" s="9" t="s">
        <v>49</v>
      </c>
      <c r="B23" s="136"/>
      <c r="C23" s="10" t="s">
        <v>43</v>
      </c>
      <c r="D23" s="137"/>
    </row>
    <row r="24" spans="1:17" ht="31.5" hidden="1" customHeight="1" outlineLevel="1" x14ac:dyDescent="0.3">
      <c r="A24" s="8" t="s">
        <v>50</v>
      </c>
      <c r="B24" s="100"/>
      <c r="C24" s="98"/>
      <c r="D24" s="119"/>
    </row>
    <row r="25" spans="1:17" ht="15.75" hidden="1" customHeight="1" outlineLevel="1" x14ac:dyDescent="0.3">
      <c r="A25" s="11" t="s">
        <v>51</v>
      </c>
      <c r="B25" s="136"/>
      <c r="C25" s="98"/>
      <c r="D25" s="137"/>
    </row>
    <row r="26" spans="1:17" ht="15.75" hidden="1" customHeight="1" outlineLevel="1" x14ac:dyDescent="0.3">
      <c r="A26" s="11" t="s">
        <v>52</v>
      </c>
      <c r="B26" s="136"/>
      <c r="C26" s="98"/>
      <c r="D26" s="137"/>
    </row>
    <row r="27" spans="1:17" ht="15.75" hidden="1" customHeight="1" outlineLevel="1" x14ac:dyDescent="0.3">
      <c r="A27" s="11" t="s">
        <v>53</v>
      </c>
      <c r="B27" s="136"/>
      <c r="C27" s="98"/>
      <c r="D27" s="137"/>
    </row>
    <row r="28" spans="1:17" ht="15.75" hidden="1" customHeight="1" outlineLevel="1" x14ac:dyDescent="0.3">
      <c r="A28" s="11" t="s">
        <v>54</v>
      </c>
      <c r="B28" s="136"/>
      <c r="C28" s="98"/>
      <c r="D28" s="137"/>
    </row>
    <row r="29" spans="1:17" ht="31.5" hidden="1" customHeight="1" outlineLevel="1" x14ac:dyDescent="0.3">
      <c r="A29" s="11" t="s">
        <v>55</v>
      </c>
      <c r="B29" s="136"/>
      <c r="C29" s="10" t="s">
        <v>43</v>
      </c>
      <c r="D29" s="137"/>
    </row>
    <row r="30" spans="1:17" ht="31.5" hidden="1" customHeight="1" outlineLevel="1" x14ac:dyDescent="0.3">
      <c r="A30" s="11" t="s">
        <v>56</v>
      </c>
      <c r="B30" s="138" t="s">
        <v>2</v>
      </c>
      <c r="C30" s="98"/>
      <c r="D30" s="137"/>
      <c r="P30" s="181" t="s">
        <v>69</v>
      </c>
      <c r="Q30" s="181" t="s">
        <v>70</v>
      </c>
    </row>
    <row r="31" spans="1:17" ht="67.349999999999994" hidden="1" customHeight="1" outlineLevel="1" x14ac:dyDescent="0.3">
      <c r="A31" s="12" t="s">
        <v>57</v>
      </c>
      <c r="B31" s="136"/>
      <c r="C31" s="98"/>
      <c r="D31" s="137"/>
      <c r="P31" s="182">
        <f>IF(B31="Yes",1,0)</f>
        <v>0</v>
      </c>
      <c r="Q31" s="182">
        <f>IF(O31="Yes",1,0)</f>
        <v>0</v>
      </c>
    </row>
    <row r="32" spans="1:17" ht="35.1" hidden="1" customHeight="1" outlineLevel="1" x14ac:dyDescent="0.3">
      <c r="A32" s="12" t="s">
        <v>58</v>
      </c>
      <c r="B32" s="136"/>
      <c r="C32" s="98"/>
      <c r="D32" s="137"/>
      <c r="P32" s="182">
        <f t="shared" ref="P32:P33" si="2">IF(B32="Yes",1,0)</f>
        <v>0</v>
      </c>
      <c r="Q32" s="182">
        <f t="shared" ref="Q32:Q33" si="3">IF(O32="Yes",1,0)</f>
        <v>0</v>
      </c>
    </row>
    <row r="33" spans="1:17" ht="35.1" hidden="1" customHeight="1" outlineLevel="1" x14ac:dyDescent="0.3">
      <c r="A33" s="12" t="s">
        <v>59</v>
      </c>
      <c r="B33" s="136"/>
      <c r="C33" s="98"/>
      <c r="D33" s="137"/>
      <c r="P33" s="182">
        <f t="shared" si="2"/>
        <v>0</v>
      </c>
      <c r="Q33" s="182">
        <f t="shared" si="3"/>
        <v>0</v>
      </c>
    </row>
    <row r="34" spans="1:17" ht="15.75" hidden="1" customHeight="1" outlineLevel="1" x14ac:dyDescent="0.3">
      <c r="A34" s="96"/>
      <c r="B34" s="97"/>
      <c r="C34" s="98"/>
      <c r="D34" s="99"/>
      <c r="P34" s="182"/>
      <c r="Q34" s="182"/>
    </row>
    <row r="35" spans="1:17" ht="78.75" hidden="1" customHeight="1" outlineLevel="1" x14ac:dyDescent="0.3">
      <c r="A35" s="106" t="s">
        <v>97</v>
      </c>
      <c r="B35" s="111" t="str">
        <f>IF(P35=3, "Meets Requirements", "Does Not Fully Meet Requirements")</f>
        <v>Does Not Fully Meet Requirements</v>
      </c>
      <c r="C35" s="98"/>
      <c r="D35" s="111" t="str">
        <f>IF(Q35&lt;&gt;0, "Requires Attention", "Does Not Require Attention")</f>
        <v>Does Not Require Attention</v>
      </c>
      <c r="P35" s="182">
        <f>SUM(P31:P34)</f>
        <v>0</v>
      </c>
      <c r="Q35" s="182">
        <f>SUM(Q31:Q34)</f>
        <v>0</v>
      </c>
    </row>
    <row r="36" spans="1:17" ht="15.75" hidden="1" customHeight="1" outlineLevel="1" x14ac:dyDescent="0.3">
      <c r="A36" s="39"/>
      <c r="B36" s="40"/>
      <c r="C36" s="41"/>
      <c r="D36" s="42"/>
      <c r="P36" s="182"/>
      <c r="Q36" s="182"/>
    </row>
    <row r="37" spans="1:17" ht="42" hidden="1" customHeight="1" outlineLevel="1" x14ac:dyDescent="0.3">
      <c r="A37" s="112" t="s">
        <v>35</v>
      </c>
      <c r="B37" s="139" t="s">
        <v>2</v>
      </c>
      <c r="C37" s="98"/>
      <c r="D37" s="118"/>
    </row>
    <row r="38" spans="1:17" collapsed="1" x14ac:dyDescent="0.3"/>
    <row r="39" spans="1:17" ht="24" customHeight="1" x14ac:dyDescent="0.3">
      <c r="A39" s="157" t="s">
        <v>208</v>
      </c>
      <c r="B39" s="85"/>
      <c r="C39" s="84"/>
      <c r="D39" s="48"/>
      <c r="E39" s="48"/>
      <c r="F39" s="48"/>
      <c r="G39" s="48"/>
      <c r="H39" s="48"/>
      <c r="I39" s="48"/>
      <c r="J39" s="48"/>
      <c r="K39" s="48"/>
      <c r="L39" s="48"/>
      <c r="M39" s="48"/>
    </row>
    <row r="40" spans="1:17" ht="84" hidden="1" customHeight="1" outlineLevel="1" x14ac:dyDescent="0.3">
      <c r="A40" s="83" t="s">
        <v>5</v>
      </c>
      <c r="B40" s="82"/>
      <c r="C40" s="82"/>
      <c r="D40" s="82"/>
      <c r="E40" s="82"/>
      <c r="F40" s="82"/>
      <c r="G40" s="82"/>
      <c r="H40" s="82"/>
      <c r="I40" s="82"/>
      <c r="J40" s="82"/>
      <c r="K40" s="82"/>
      <c r="L40" s="82"/>
      <c r="M40" s="82"/>
    </row>
    <row r="41" spans="1:17" ht="84" hidden="1" customHeight="1" outlineLevel="1" x14ac:dyDescent="0.3">
      <c r="A41" s="19" t="s">
        <v>1</v>
      </c>
      <c r="B41" s="20">
        <v>1</v>
      </c>
      <c r="C41" s="20">
        <v>2</v>
      </c>
      <c r="D41" s="20">
        <v>3</v>
      </c>
      <c r="E41" s="20">
        <v>4</v>
      </c>
      <c r="F41" s="20">
        <v>5</v>
      </c>
      <c r="G41" s="20">
        <v>6</v>
      </c>
      <c r="H41" s="20">
        <v>7</v>
      </c>
      <c r="I41" s="20">
        <v>8</v>
      </c>
      <c r="J41" s="20">
        <v>9</v>
      </c>
      <c r="K41" s="20">
        <v>10</v>
      </c>
      <c r="L41" s="20">
        <v>11</v>
      </c>
      <c r="M41" s="20">
        <v>12</v>
      </c>
    </row>
    <row r="42" spans="1:17" ht="41.25" hidden="1" customHeight="1" outlineLevel="1" x14ac:dyDescent="0.3">
      <c r="A42" s="21" t="s">
        <v>135</v>
      </c>
      <c r="B42" s="141"/>
      <c r="C42" s="141"/>
      <c r="D42" s="141"/>
      <c r="E42" s="141"/>
      <c r="F42" s="141"/>
      <c r="G42" s="141"/>
      <c r="H42" s="141"/>
      <c r="I42" s="6"/>
      <c r="J42" s="6"/>
      <c r="K42" s="6"/>
      <c r="L42" s="6"/>
      <c r="M42" s="6"/>
    </row>
    <row r="43" spans="1:17" ht="94.5" hidden="1" customHeight="1" outlineLevel="1" x14ac:dyDescent="0.3">
      <c r="A43" s="22" t="s">
        <v>123</v>
      </c>
      <c r="B43" s="142"/>
      <c r="C43" s="142"/>
      <c r="D43" s="142"/>
      <c r="E43" s="142"/>
      <c r="F43" s="142"/>
      <c r="G43" s="142"/>
      <c r="H43" s="142"/>
      <c r="I43" s="113" t="s">
        <v>2</v>
      </c>
      <c r="J43" s="113" t="s">
        <v>2</v>
      </c>
      <c r="K43" s="113" t="s">
        <v>2</v>
      </c>
      <c r="L43" s="113" t="s">
        <v>2</v>
      </c>
      <c r="M43" s="113" t="s">
        <v>2</v>
      </c>
    </row>
    <row r="44" spans="1:17" ht="15.75" hidden="1" customHeight="1" outlineLevel="1" x14ac:dyDescent="0.3">
      <c r="A44" s="24" t="s">
        <v>62</v>
      </c>
      <c r="B44" s="25"/>
      <c r="C44" s="25"/>
      <c r="D44" s="25"/>
      <c r="E44" s="25"/>
      <c r="F44" s="25"/>
      <c r="G44" s="25"/>
      <c r="H44" s="25"/>
      <c r="I44" s="25"/>
      <c r="J44" s="25"/>
      <c r="K44" s="25"/>
      <c r="L44" s="25"/>
      <c r="M44" s="26"/>
    </row>
    <row r="45" spans="1:17" ht="63" hidden="1" customHeight="1" outlineLevel="1" x14ac:dyDescent="0.3">
      <c r="A45" s="89" t="s">
        <v>124</v>
      </c>
      <c r="B45" s="143"/>
      <c r="C45" s="143"/>
      <c r="D45" s="143"/>
      <c r="E45" s="143"/>
      <c r="F45" s="143"/>
      <c r="G45" s="143"/>
      <c r="H45" s="143"/>
      <c r="I45" s="114"/>
      <c r="J45" s="114"/>
      <c r="K45" s="114"/>
      <c r="L45" s="114"/>
      <c r="M45" s="114"/>
    </row>
    <row r="46" spans="1:17" ht="47.25" hidden="1" customHeight="1" outlineLevel="1" x14ac:dyDescent="0.3">
      <c r="A46" s="90" t="s">
        <v>125</v>
      </c>
      <c r="B46" s="143"/>
      <c r="C46" s="143"/>
      <c r="D46" s="143"/>
      <c r="E46" s="143"/>
      <c r="F46" s="143"/>
      <c r="G46" s="143"/>
      <c r="H46" s="143"/>
      <c r="I46" s="114"/>
      <c r="J46" s="114"/>
      <c r="K46" s="114"/>
      <c r="L46" s="114"/>
      <c r="M46" s="114"/>
    </row>
    <row r="47" spans="1:17" ht="63" hidden="1" customHeight="1" outlineLevel="1" x14ac:dyDescent="0.3">
      <c r="A47" s="90" t="s">
        <v>126</v>
      </c>
      <c r="B47" s="143"/>
      <c r="C47" s="143"/>
      <c r="D47" s="143"/>
      <c r="E47" s="143"/>
      <c r="F47" s="143"/>
      <c r="G47" s="143"/>
      <c r="H47" s="143"/>
      <c r="I47" s="114"/>
      <c r="J47" s="114"/>
      <c r="K47" s="114"/>
      <c r="L47" s="114"/>
      <c r="M47" s="114"/>
    </row>
    <row r="48" spans="1:17" ht="47.25" hidden="1" customHeight="1" outlineLevel="1" x14ac:dyDescent="0.3">
      <c r="A48" s="91" t="s">
        <v>127</v>
      </c>
      <c r="B48" s="143"/>
      <c r="C48" s="143"/>
      <c r="D48" s="143"/>
      <c r="E48" s="143"/>
      <c r="F48" s="143"/>
      <c r="G48" s="143"/>
      <c r="H48" s="143"/>
      <c r="I48" s="114"/>
      <c r="J48" s="114"/>
      <c r="K48" s="114"/>
      <c r="L48" s="114"/>
      <c r="M48" s="114"/>
    </row>
    <row r="49" spans="1:13" ht="51.75" hidden="1" customHeight="1" outlineLevel="1" x14ac:dyDescent="0.3">
      <c r="A49" s="24" t="s">
        <v>63</v>
      </c>
      <c r="B49" s="58"/>
      <c r="C49" s="58"/>
      <c r="D49" s="58"/>
      <c r="E49" s="58"/>
      <c r="F49" s="58"/>
      <c r="G49" s="58"/>
      <c r="H49" s="58"/>
      <c r="I49" s="58"/>
      <c r="J49" s="58"/>
      <c r="K49" s="58"/>
      <c r="L49" s="58"/>
      <c r="M49" s="59"/>
    </row>
    <row r="50" spans="1:13" ht="47.25" hidden="1" customHeight="1" outlineLevel="1" x14ac:dyDescent="0.3">
      <c r="A50" s="6" t="s">
        <v>128</v>
      </c>
      <c r="B50" s="144"/>
      <c r="C50" s="144"/>
      <c r="D50" s="144"/>
      <c r="E50" s="144"/>
      <c r="F50" s="144"/>
      <c r="G50" s="144"/>
      <c r="H50" s="144"/>
      <c r="I50" s="115"/>
      <c r="J50" s="115"/>
      <c r="K50" s="115"/>
      <c r="L50" s="115"/>
      <c r="M50" s="115"/>
    </row>
    <row r="51" spans="1:13" ht="19.5" hidden="1" customHeight="1" outlineLevel="1" x14ac:dyDescent="0.3">
      <c r="A51" s="24" t="s">
        <v>62</v>
      </c>
      <c r="B51" s="58"/>
      <c r="C51" s="58"/>
      <c r="D51" s="58"/>
      <c r="E51" s="58"/>
      <c r="F51" s="58"/>
      <c r="G51" s="58"/>
      <c r="H51" s="58"/>
      <c r="I51" s="58"/>
      <c r="J51" s="58"/>
      <c r="K51" s="58"/>
      <c r="L51" s="58"/>
      <c r="M51" s="59"/>
    </row>
    <row r="52" spans="1:13" ht="47.25" hidden="1" customHeight="1" outlineLevel="1" x14ac:dyDescent="0.3">
      <c r="A52" s="27" t="s">
        <v>129</v>
      </c>
      <c r="B52" s="143"/>
      <c r="C52" s="143"/>
      <c r="D52" s="143"/>
      <c r="E52" s="143"/>
      <c r="F52" s="143"/>
      <c r="G52" s="143"/>
      <c r="H52" s="143"/>
      <c r="I52" s="114"/>
      <c r="J52" s="114"/>
      <c r="K52" s="114"/>
      <c r="L52" s="114"/>
      <c r="M52" s="114"/>
    </row>
    <row r="53" spans="1:13" ht="63" hidden="1" customHeight="1" outlineLevel="1" x14ac:dyDescent="0.3">
      <c r="A53" s="6" t="s">
        <v>130</v>
      </c>
      <c r="B53" s="143"/>
      <c r="C53" s="143"/>
      <c r="D53" s="143"/>
      <c r="E53" s="143"/>
      <c r="F53" s="143"/>
      <c r="G53" s="143"/>
      <c r="H53" s="143"/>
      <c r="I53" s="114"/>
      <c r="J53" s="114"/>
      <c r="K53" s="114"/>
      <c r="L53" s="114"/>
      <c r="M53" s="114"/>
    </row>
    <row r="54" spans="1:13" ht="105" hidden="1" customHeight="1" outlineLevel="1" x14ac:dyDescent="0.3">
      <c r="A54" s="24" t="s">
        <v>6</v>
      </c>
      <c r="B54" s="58"/>
      <c r="C54" s="58"/>
      <c r="D54" s="58"/>
      <c r="E54" s="58"/>
      <c r="F54" s="58"/>
      <c r="G54" s="58"/>
      <c r="H54" s="58"/>
      <c r="I54" s="58"/>
      <c r="J54" s="58"/>
      <c r="K54" s="58"/>
      <c r="L54" s="58"/>
      <c r="M54" s="59"/>
    </row>
    <row r="55" spans="1:13" ht="31.5" hidden="1" customHeight="1" outlineLevel="1" x14ac:dyDescent="0.3">
      <c r="A55" s="6" t="s">
        <v>189</v>
      </c>
      <c r="B55" s="137"/>
      <c r="C55" s="137"/>
      <c r="D55" s="137"/>
      <c r="E55" s="137"/>
      <c r="F55" s="137"/>
      <c r="G55" s="137"/>
      <c r="H55" s="145"/>
      <c r="I55" s="116"/>
      <c r="J55" s="116"/>
      <c r="K55" s="116"/>
      <c r="L55" s="116"/>
      <c r="M55" s="116"/>
    </row>
    <row r="56" spans="1:13" ht="31.5" hidden="1" customHeight="1" outlineLevel="1" x14ac:dyDescent="0.3">
      <c r="A56" s="23" t="s">
        <v>190</v>
      </c>
      <c r="B56" s="146"/>
      <c r="C56" s="146"/>
      <c r="D56" s="146"/>
      <c r="E56" s="146"/>
      <c r="F56" s="146"/>
      <c r="G56" s="146"/>
      <c r="H56" s="146"/>
      <c r="I56" s="117"/>
      <c r="J56" s="117"/>
      <c r="K56" s="117"/>
      <c r="L56" s="117"/>
      <c r="M56" s="117"/>
    </row>
    <row r="57" spans="1:13" ht="15.75" hidden="1" customHeight="1" outlineLevel="1" x14ac:dyDescent="0.3">
      <c r="A57" s="24" t="s">
        <v>62</v>
      </c>
      <c r="B57" s="58"/>
      <c r="C57" s="58"/>
      <c r="D57" s="58"/>
      <c r="E57" s="58"/>
      <c r="F57" s="58"/>
      <c r="G57" s="58"/>
      <c r="H57" s="58"/>
      <c r="I57" s="58"/>
      <c r="J57" s="58"/>
      <c r="K57" s="58"/>
      <c r="L57" s="58"/>
      <c r="M57" s="59"/>
    </row>
    <row r="58" spans="1:13" ht="30.6" hidden="1" customHeight="1" outlineLevel="1" x14ac:dyDescent="0.3">
      <c r="A58" s="89" t="s">
        <v>191</v>
      </c>
      <c r="B58" s="143"/>
      <c r="C58" s="143"/>
      <c r="D58" s="143"/>
      <c r="E58" s="143"/>
      <c r="F58" s="143"/>
      <c r="G58" s="143"/>
      <c r="H58" s="143"/>
      <c r="I58" s="114"/>
      <c r="J58" s="114"/>
      <c r="K58" s="114"/>
      <c r="L58" s="114"/>
      <c r="M58" s="114"/>
    </row>
    <row r="59" spans="1:13" ht="31.5" hidden="1" customHeight="1" outlineLevel="1" x14ac:dyDescent="0.3">
      <c r="A59" s="92" t="s">
        <v>192</v>
      </c>
      <c r="B59" s="143"/>
      <c r="C59" s="143"/>
      <c r="D59" s="143"/>
      <c r="E59" s="143"/>
      <c r="F59" s="143"/>
      <c r="G59" s="143"/>
      <c r="H59" s="143"/>
      <c r="I59" s="114"/>
      <c r="J59" s="114"/>
      <c r="K59" s="114"/>
      <c r="L59" s="114"/>
      <c r="M59" s="114"/>
    </row>
    <row r="60" spans="1:13" ht="102" hidden="1" customHeight="1" outlineLevel="1" x14ac:dyDescent="0.3">
      <c r="A60" s="24" t="s">
        <v>102</v>
      </c>
      <c r="B60" s="58"/>
      <c r="C60" s="58"/>
      <c r="D60" s="58"/>
      <c r="E60" s="58"/>
      <c r="F60" s="58"/>
      <c r="G60" s="58"/>
      <c r="H60" s="58"/>
      <c r="I60" s="58"/>
      <c r="J60" s="58"/>
      <c r="K60" s="58"/>
      <c r="L60" s="58"/>
      <c r="M60" s="59"/>
    </row>
    <row r="61" spans="1:13" ht="47.25" hidden="1" customHeight="1" outlineLevel="1" x14ac:dyDescent="0.3">
      <c r="A61" s="93" t="s">
        <v>193</v>
      </c>
      <c r="B61" s="158" t="s">
        <v>131</v>
      </c>
      <c r="C61" s="158" t="s">
        <v>131</v>
      </c>
      <c r="D61" s="158" t="s">
        <v>131</v>
      </c>
      <c r="E61" s="158" t="s">
        <v>131</v>
      </c>
      <c r="F61" s="158" t="s">
        <v>131</v>
      </c>
      <c r="G61" s="158" t="s">
        <v>131</v>
      </c>
      <c r="H61" s="158" t="s">
        <v>131</v>
      </c>
      <c r="I61" s="158" t="s">
        <v>131</v>
      </c>
      <c r="J61" s="158" t="s">
        <v>131</v>
      </c>
      <c r="K61" s="158" t="s">
        <v>131</v>
      </c>
      <c r="L61" s="158" t="s">
        <v>131</v>
      </c>
      <c r="M61" s="158" t="s">
        <v>131</v>
      </c>
    </row>
    <row r="62" spans="1:13" ht="33" hidden="1" customHeight="1" outlineLevel="1" x14ac:dyDescent="0.3">
      <c r="A62" s="92" t="s">
        <v>194</v>
      </c>
      <c r="B62" s="141"/>
      <c r="C62" s="141"/>
      <c r="D62" s="141"/>
      <c r="E62" s="141"/>
      <c r="F62" s="141"/>
      <c r="G62" s="141"/>
      <c r="H62" s="141"/>
      <c r="I62" s="6"/>
      <c r="J62" s="6"/>
      <c r="K62" s="6"/>
      <c r="L62" s="6"/>
      <c r="M62" s="6"/>
    </row>
    <row r="63" spans="1:13" ht="15.75" hidden="1" customHeight="1" outlineLevel="1" x14ac:dyDescent="0.3">
      <c r="A63" s="60" t="s">
        <v>62</v>
      </c>
      <c r="B63" s="61"/>
      <c r="C63" s="61"/>
      <c r="D63" s="61"/>
      <c r="E63" s="61"/>
      <c r="F63" s="61"/>
      <c r="G63" s="61"/>
      <c r="H63" s="61"/>
      <c r="I63" s="61"/>
      <c r="J63" s="61"/>
      <c r="K63" s="61"/>
      <c r="L63" s="61"/>
      <c r="M63" s="62"/>
    </row>
    <row r="64" spans="1:13" ht="32.25" hidden="1" customHeight="1" outlineLevel="1" x14ac:dyDescent="0.3">
      <c r="A64" s="173" t="s">
        <v>195</v>
      </c>
      <c r="B64" s="143"/>
      <c r="C64" s="143"/>
      <c r="D64" s="143"/>
      <c r="E64" s="143"/>
      <c r="F64" s="143"/>
      <c r="G64" s="143"/>
      <c r="H64" s="143"/>
      <c r="I64" s="143"/>
      <c r="J64" s="143"/>
      <c r="K64" s="143"/>
      <c r="L64" s="143"/>
      <c r="M64" s="143"/>
    </row>
    <row r="65" spans="1:13" ht="31.5" hidden="1" customHeight="1" outlineLevel="1" x14ac:dyDescent="0.3">
      <c r="A65" s="89" t="s">
        <v>196</v>
      </c>
      <c r="B65" s="143"/>
      <c r="C65" s="143"/>
      <c r="D65" s="143"/>
      <c r="E65" s="143"/>
      <c r="F65" s="143"/>
      <c r="G65" s="143"/>
      <c r="H65" s="143"/>
      <c r="I65" s="114"/>
      <c r="J65" s="114"/>
      <c r="K65" s="114"/>
      <c r="L65" s="114"/>
      <c r="M65" s="114"/>
    </row>
    <row r="66" spans="1:13" ht="78.75" hidden="1" customHeight="1" outlineLevel="1" x14ac:dyDescent="0.3">
      <c r="A66" s="6" t="s">
        <v>197</v>
      </c>
      <c r="B66" s="143"/>
      <c r="C66" s="143"/>
      <c r="D66" s="143"/>
      <c r="E66" s="143"/>
      <c r="F66" s="143"/>
      <c r="G66" s="143"/>
      <c r="H66" s="143"/>
      <c r="I66" s="114"/>
      <c r="J66" s="114"/>
      <c r="K66" s="114"/>
      <c r="L66" s="114"/>
      <c r="M66" s="114"/>
    </row>
    <row r="67" spans="1:13" ht="67.349999999999994" hidden="1" customHeight="1" outlineLevel="1" x14ac:dyDescent="0.3">
      <c r="A67" s="55" t="s">
        <v>103</v>
      </c>
      <c r="B67" s="56"/>
      <c r="C67" s="56"/>
      <c r="D67" s="56"/>
      <c r="E67" s="56"/>
      <c r="F67" s="56"/>
      <c r="G67" s="56"/>
      <c r="H67" s="56"/>
      <c r="I67" s="56"/>
      <c r="J67" s="56"/>
      <c r="K67" s="56"/>
      <c r="L67" s="56"/>
      <c r="M67" s="57"/>
    </row>
    <row r="68" spans="1:13" ht="31.5" hidden="1" customHeight="1" outlineLevel="1" x14ac:dyDescent="0.3">
      <c r="A68" s="28" t="s">
        <v>198</v>
      </c>
      <c r="B68" s="143"/>
      <c r="C68" s="143"/>
      <c r="D68" s="143"/>
      <c r="E68" s="143"/>
      <c r="F68" s="143"/>
      <c r="G68" s="143"/>
      <c r="H68" s="143"/>
      <c r="I68" s="114"/>
      <c r="J68" s="114"/>
      <c r="K68" s="114"/>
      <c r="L68" s="114"/>
      <c r="M68" s="114"/>
    </row>
    <row r="69" spans="1:13" ht="47.25" hidden="1" customHeight="1" outlineLevel="1" x14ac:dyDescent="0.3">
      <c r="A69" s="6" t="s">
        <v>199</v>
      </c>
      <c r="B69" s="137"/>
      <c r="C69" s="137"/>
      <c r="D69" s="137"/>
      <c r="E69" s="137"/>
      <c r="F69" s="137"/>
      <c r="G69" s="137"/>
      <c r="H69" s="137"/>
      <c r="I69" s="47"/>
      <c r="J69" s="47"/>
      <c r="K69" s="47"/>
      <c r="L69" s="47"/>
      <c r="M69" s="47"/>
    </row>
    <row r="70" spans="1:13" ht="63" hidden="1" customHeight="1" outlineLevel="1" x14ac:dyDescent="0.3">
      <c r="A70" s="23" t="s">
        <v>200</v>
      </c>
      <c r="B70" s="146"/>
      <c r="C70" s="146"/>
      <c r="D70" s="146"/>
      <c r="E70" s="146"/>
      <c r="F70" s="146"/>
      <c r="G70" s="146"/>
      <c r="H70" s="146"/>
      <c r="I70" s="117"/>
      <c r="J70" s="117"/>
      <c r="K70" s="117"/>
      <c r="L70" s="117"/>
      <c r="M70" s="117"/>
    </row>
    <row r="71" spans="1:13" ht="63" hidden="1" customHeight="1" outlineLevel="1" x14ac:dyDescent="0.3">
      <c r="A71" s="175" t="s">
        <v>62</v>
      </c>
      <c r="B71" s="176"/>
      <c r="C71" s="176"/>
      <c r="D71" s="176"/>
      <c r="E71" s="176"/>
      <c r="F71" s="176"/>
      <c r="G71" s="176"/>
      <c r="H71" s="176"/>
      <c r="I71" s="177"/>
      <c r="J71" s="177"/>
      <c r="K71" s="177"/>
      <c r="L71" s="177"/>
      <c r="M71" s="178"/>
    </row>
    <row r="72" spans="1:13" ht="47.25" hidden="1" customHeight="1" outlineLevel="1" x14ac:dyDescent="0.3">
      <c r="A72" s="27" t="s">
        <v>201</v>
      </c>
      <c r="B72" s="174"/>
      <c r="C72" s="174"/>
      <c r="D72" s="174"/>
      <c r="E72" s="174"/>
      <c r="F72" s="174"/>
      <c r="G72" s="174"/>
      <c r="H72" s="174"/>
      <c r="I72" s="159"/>
      <c r="J72" s="159"/>
      <c r="K72" s="159"/>
      <c r="L72" s="159"/>
      <c r="M72" s="159"/>
    </row>
    <row r="73" spans="1:13" ht="47.25" hidden="1" customHeight="1" outlineLevel="1" x14ac:dyDescent="0.3">
      <c r="A73" s="6" t="s">
        <v>202</v>
      </c>
      <c r="B73" s="137"/>
      <c r="C73" s="137"/>
      <c r="D73" s="137"/>
      <c r="E73" s="137"/>
      <c r="F73" s="137"/>
      <c r="G73" s="137"/>
      <c r="H73" s="137"/>
      <c r="I73" s="47"/>
      <c r="J73" s="47"/>
      <c r="K73" s="47"/>
      <c r="L73" s="47"/>
      <c r="M73" s="47"/>
    </row>
    <row r="74" spans="1:13" ht="15.75" hidden="1" customHeight="1" outlineLevel="1" x14ac:dyDescent="0.3">
      <c r="A74" s="42"/>
      <c r="B74" s="147"/>
      <c r="C74" s="147"/>
      <c r="D74" s="147"/>
      <c r="E74" s="147"/>
      <c r="F74" s="147"/>
      <c r="G74" s="147"/>
      <c r="H74" s="147"/>
      <c r="I74" s="42"/>
      <c r="J74" s="42"/>
      <c r="K74" s="42"/>
      <c r="L74" s="42"/>
      <c r="M74" s="42"/>
    </row>
    <row r="75" spans="1:13" ht="44.1" hidden="1" customHeight="1" outlineLevel="1" x14ac:dyDescent="0.3">
      <c r="A75" s="213" t="s">
        <v>174</v>
      </c>
      <c r="B75" s="148"/>
      <c r="C75" s="148"/>
      <c r="D75" s="148"/>
      <c r="E75" s="148"/>
      <c r="F75" s="148"/>
      <c r="G75" s="148"/>
      <c r="H75" s="148"/>
      <c r="I75" s="125"/>
      <c r="J75" s="125"/>
      <c r="K75" s="125"/>
      <c r="L75" s="125"/>
      <c r="M75" s="125"/>
    </row>
    <row r="76" spans="1:13" ht="31.5" hidden="1" customHeight="1" outlineLevel="1" x14ac:dyDescent="0.3">
      <c r="A76" s="6" t="s">
        <v>35</v>
      </c>
      <c r="B76" s="149"/>
      <c r="C76" s="149"/>
      <c r="D76" s="149"/>
      <c r="E76" s="149"/>
      <c r="F76" s="149"/>
      <c r="G76" s="149"/>
      <c r="H76" s="149"/>
      <c r="I76" s="30"/>
      <c r="J76" s="30"/>
      <c r="K76" s="30"/>
      <c r="L76" s="30"/>
      <c r="M76" s="30"/>
    </row>
    <row r="77" spans="1:13" ht="18" hidden="1" customHeight="1" outlineLevel="1" x14ac:dyDescent="0.3">
      <c r="A77" s="68"/>
      <c r="B77" s="168"/>
      <c r="C77" s="168"/>
      <c r="D77" s="168"/>
      <c r="E77" s="168"/>
      <c r="F77" s="168"/>
      <c r="G77" s="168"/>
      <c r="H77" s="168"/>
      <c r="I77" s="169"/>
      <c r="J77" s="169"/>
      <c r="K77" s="169"/>
      <c r="L77" s="169"/>
      <c r="M77" s="169"/>
    </row>
    <row r="78" spans="1:13" ht="21" customHeight="1" collapsed="1" x14ac:dyDescent="0.3">
      <c r="A78" s="70"/>
      <c r="B78" s="168"/>
      <c r="C78" s="168"/>
      <c r="D78" s="168"/>
      <c r="E78" s="168"/>
      <c r="F78" s="168"/>
      <c r="G78" s="168"/>
      <c r="H78" s="168"/>
      <c r="I78" s="169"/>
      <c r="J78" s="169"/>
      <c r="K78" s="169"/>
      <c r="L78" s="169"/>
      <c r="M78" s="169"/>
    </row>
    <row r="79" spans="1:13" ht="21" customHeight="1" x14ac:dyDescent="0.3">
      <c r="A79" s="157" t="s">
        <v>210</v>
      </c>
      <c r="B79" s="170"/>
      <c r="C79" s="171"/>
      <c r="D79" s="168"/>
      <c r="E79" s="168"/>
      <c r="F79" s="168"/>
      <c r="G79" s="168"/>
      <c r="H79" s="168"/>
      <c r="I79" s="169"/>
      <c r="J79" s="169"/>
      <c r="K79" s="169"/>
      <c r="L79" s="169"/>
      <c r="M79" s="169"/>
    </row>
    <row r="80" spans="1:13" ht="81.75" hidden="1" customHeight="1" outlineLevel="1" x14ac:dyDescent="0.3">
      <c r="A80" s="19" t="s">
        <v>1</v>
      </c>
      <c r="B80" s="20" t="s">
        <v>161</v>
      </c>
      <c r="C80" s="20" t="s">
        <v>165</v>
      </c>
      <c r="D80" s="209"/>
      <c r="E80" s="209"/>
      <c r="F80" s="209"/>
      <c r="G80" s="209"/>
      <c r="H80" s="209"/>
      <c r="I80" s="209"/>
      <c r="J80" s="209"/>
      <c r="K80" s="209"/>
      <c r="L80" s="209"/>
      <c r="M80" s="209"/>
    </row>
    <row r="81" spans="1:13" ht="36" hidden="1" customHeight="1" outlineLevel="1" x14ac:dyDescent="0.3">
      <c r="A81" s="21" t="s">
        <v>163</v>
      </c>
      <c r="B81" s="239"/>
      <c r="C81" s="239"/>
      <c r="D81" s="54"/>
      <c r="E81" s="54"/>
      <c r="F81" s="54"/>
      <c r="G81" s="54"/>
      <c r="H81" s="54"/>
      <c r="I81" s="54"/>
      <c r="J81" s="54"/>
      <c r="K81" s="54"/>
      <c r="L81" s="54"/>
      <c r="M81" s="54"/>
    </row>
    <row r="82" spans="1:13" ht="18" hidden="1" customHeight="1" outlineLevel="1" x14ac:dyDescent="0.3">
      <c r="A82" s="6" t="s">
        <v>167</v>
      </c>
      <c r="B82" s="6"/>
      <c r="C82" s="6"/>
      <c r="D82" s="54"/>
      <c r="E82" s="54"/>
      <c r="F82" s="54"/>
      <c r="G82" s="54"/>
      <c r="H82" s="54"/>
      <c r="I82" s="54"/>
      <c r="J82" s="54"/>
      <c r="K82" s="54"/>
      <c r="L82" s="54"/>
      <c r="M82" s="54"/>
    </row>
    <row r="83" spans="1:13" ht="33.75" hidden="1" customHeight="1" outlineLevel="1" x14ac:dyDescent="0.3">
      <c r="A83" s="6" t="s">
        <v>168</v>
      </c>
      <c r="B83" s="6"/>
      <c r="C83" s="6"/>
      <c r="D83" s="54"/>
      <c r="E83" s="54"/>
      <c r="F83" s="54"/>
      <c r="G83" s="54"/>
      <c r="H83" s="54"/>
      <c r="I83" s="54"/>
      <c r="J83" s="54"/>
      <c r="K83" s="54"/>
      <c r="L83" s="54"/>
      <c r="M83" s="54"/>
    </row>
    <row r="84" spans="1:13" ht="29.25" hidden="1" customHeight="1" outlineLevel="1" x14ac:dyDescent="0.3">
      <c r="A84" s="6" t="s">
        <v>169</v>
      </c>
      <c r="B84" s="6"/>
      <c r="C84" s="6"/>
      <c r="D84" s="54"/>
      <c r="E84" s="54"/>
      <c r="F84" s="54"/>
      <c r="G84" s="54"/>
      <c r="H84" s="54"/>
      <c r="I84" s="54"/>
      <c r="J84" s="54"/>
      <c r="K84" s="54"/>
      <c r="L84" s="54"/>
      <c r="M84" s="54"/>
    </row>
    <row r="85" spans="1:13" ht="32.25" hidden="1" customHeight="1" outlineLevel="1" x14ac:dyDescent="0.3">
      <c r="A85" s="6" t="s">
        <v>170</v>
      </c>
      <c r="B85" s="6"/>
      <c r="C85" s="6"/>
      <c r="D85" s="54"/>
      <c r="E85" s="54"/>
      <c r="F85" s="54"/>
      <c r="G85" s="54"/>
      <c r="H85" s="54"/>
      <c r="I85" s="54"/>
      <c r="J85" s="54"/>
      <c r="K85" s="54"/>
      <c r="L85" s="54"/>
      <c r="M85" s="54"/>
    </row>
    <row r="86" spans="1:13" ht="50.4" hidden="1" customHeight="1" outlineLevel="1" x14ac:dyDescent="0.3">
      <c r="A86" s="6" t="s">
        <v>183</v>
      </c>
      <c r="B86" s="47" t="str">
        <f>IF(COUNTIF(B82:B85,"yes")=4,"Meets Requirements","Does Not Fully Meet Requirements")</f>
        <v>Does Not Fully Meet Requirements</v>
      </c>
      <c r="C86" s="47" t="str">
        <f>IF(COUNTIF(C82:C85,"yes")&gt;0,"Requires Attention","Does Not Require Attention")</f>
        <v>Does Not Require Attention</v>
      </c>
      <c r="D86" s="54"/>
      <c r="E86" s="54"/>
      <c r="F86" s="54"/>
      <c r="G86" s="54"/>
      <c r="H86" s="54"/>
      <c r="I86" s="54"/>
      <c r="J86" s="54"/>
      <c r="K86" s="54"/>
      <c r="L86" s="54"/>
      <c r="M86" s="54"/>
    </row>
    <row r="87" spans="1:13" ht="21" hidden="1" customHeight="1" outlineLevel="1" x14ac:dyDescent="0.3">
      <c r="A87" s="101"/>
      <c r="B87" s="101"/>
      <c r="C87" s="240"/>
      <c r="D87" s="54"/>
      <c r="E87" s="54"/>
      <c r="F87" s="54"/>
      <c r="G87" s="54"/>
      <c r="H87" s="54"/>
      <c r="I87" s="54"/>
      <c r="J87" s="54"/>
      <c r="K87" s="54"/>
      <c r="L87" s="54"/>
      <c r="M87" s="54"/>
    </row>
    <row r="88" spans="1:13" ht="21" hidden="1" customHeight="1" outlineLevel="1" x14ac:dyDescent="0.3">
      <c r="A88" s="6" t="s">
        <v>35</v>
      </c>
      <c r="B88" s="30" t="s">
        <v>2</v>
      </c>
      <c r="C88" s="30"/>
      <c r="D88" s="210"/>
      <c r="E88" s="210"/>
      <c r="F88" s="210"/>
      <c r="G88" s="210"/>
      <c r="H88" s="210"/>
      <c r="I88" s="210"/>
      <c r="J88" s="210"/>
      <c r="K88" s="210"/>
      <c r="L88" s="210"/>
      <c r="M88" s="210"/>
    </row>
    <row r="89" spans="1:13" ht="21" hidden="1" customHeight="1" outlineLevel="1" x14ac:dyDescent="0.3">
      <c r="A89" s="13"/>
      <c r="B89" s="172"/>
      <c r="C89" s="172"/>
      <c r="D89" s="172"/>
      <c r="E89" s="172"/>
      <c r="F89" s="172"/>
      <c r="G89" s="172"/>
      <c r="H89" s="172"/>
      <c r="I89" s="172"/>
      <c r="J89" s="172"/>
      <c r="K89" s="172"/>
      <c r="L89" s="172"/>
      <c r="M89" s="172"/>
    </row>
    <row r="90" spans="1:13" ht="21" customHeight="1" collapsed="1" x14ac:dyDescent="0.3">
      <c r="A90" s="13"/>
      <c r="B90" s="172"/>
      <c r="C90" s="172"/>
      <c r="D90" s="172"/>
      <c r="E90" s="172"/>
      <c r="F90" s="172"/>
      <c r="G90" s="172"/>
      <c r="H90" s="172"/>
      <c r="I90" s="172"/>
      <c r="J90" s="172"/>
      <c r="K90" s="172"/>
      <c r="L90" s="172"/>
      <c r="M90" s="172"/>
    </row>
    <row r="91" spans="1:13" ht="18" x14ac:dyDescent="0.3">
      <c r="A91" s="157" t="s">
        <v>133</v>
      </c>
      <c r="B91" s="85"/>
      <c r="C91" s="84"/>
    </row>
    <row r="92" spans="1:13" ht="94.35" hidden="1" customHeight="1" outlineLevel="1" x14ac:dyDescent="0.3">
      <c r="A92" s="94" t="s">
        <v>1</v>
      </c>
      <c r="B92" s="95" t="s">
        <v>4</v>
      </c>
      <c r="C92" s="94" t="s">
        <v>110</v>
      </c>
    </row>
    <row r="93" spans="1:13" ht="22.35" hidden="1" customHeight="1" outlineLevel="1" x14ac:dyDescent="0.3">
      <c r="A93" s="14" t="s">
        <v>85</v>
      </c>
      <c r="B93" s="150"/>
      <c r="C93" s="150"/>
    </row>
    <row r="94" spans="1:13" ht="48.6" hidden="1" customHeight="1" outlineLevel="1" x14ac:dyDescent="0.3">
      <c r="A94" s="14" t="s">
        <v>187</v>
      </c>
      <c r="B94" s="151"/>
      <c r="C94" s="150"/>
    </row>
    <row r="95" spans="1:13" ht="28.8" hidden="1" outlineLevel="1" x14ac:dyDescent="0.3">
      <c r="A95" s="14" t="s">
        <v>145</v>
      </c>
      <c r="B95" s="152" t="s">
        <v>2</v>
      </c>
      <c r="C95" s="150"/>
    </row>
    <row r="96" spans="1:13" ht="28.8" hidden="1" outlineLevel="1" x14ac:dyDescent="0.3">
      <c r="A96" s="14" t="s">
        <v>146</v>
      </c>
      <c r="B96" s="152" t="s">
        <v>2</v>
      </c>
      <c r="C96" s="150"/>
    </row>
    <row r="97" spans="1:17" ht="51.75" hidden="1" customHeight="1" outlineLevel="1" x14ac:dyDescent="0.3">
      <c r="A97" s="16" t="s">
        <v>188</v>
      </c>
      <c r="B97" s="47" t="str">
        <f>IF(B94="Yes", "Does Not Fully Meet Requirements", "Meets Requirements")</f>
        <v>Meets Requirements</v>
      </c>
      <c r="C97" s="47" t="str">
        <f>IF(COUNTIF(C93:C96,"yes")&gt;0,"Requires Attention","Does Not Require Attention")</f>
        <v>Does Not Require Attention</v>
      </c>
    </row>
    <row r="98" spans="1:17" hidden="1" outlineLevel="1" x14ac:dyDescent="0.3">
      <c r="A98" s="37"/>
      <c r="B98" s="43"/>
      <c r="C98" s="43"/>
    </row>
    <row r="99" spans="1:17" hidden="1" outlineLevel="1" x14ac:dyDescent="0.3">
      <c r="A99" s="14" t="s">
        <v>35</v>
      </c>
      <c r="B99" s="152" t="s">
        <v>2</v>
      </c>
      <c r="C99" s="15"/>
    </row>
    <row r="100" spans="1:17" collapsed="1" x14ac:dyDescent="0.3">
      <c r="A100" s="13"/>
      <c r="B100" s="179"/>
      <c r="C100" s="48"/>
    </row>
    <row r="101" spans="1:17" ht="18" x14ac:dyDescent="0.3">
      <c r="A101" s="157" t="s">
        <v>137</v>
      </c>
      <c r="B101" s="180"/>
      <c r="C101" s="84"/>
    </row>
    <row r="102" spans="1:17" ht="46.8" hidden="1" outlineLevel="1" x14ac:dyDescent="0.3">
      <c r="A102" s="104" t="s">
        <v>1</v>
      </c>
      <c r="B102" s="218" t="s">
        <v>4</v>
      </c>
      <c r="C102" s="104" t="s">
        <v>139</v>
      </c>
      <c r="P102" s="181" t="s">
        <v>69</v>
      </c>
      <c r="Q102" s="181" t="s">
        <v>70</v>
      </c>
    </row>
    <row r="103" spans="1:17" ht="15.6" hidden="1" outlineLevel="1" x14ac:dyDescent="0.3">
      <c r="A103" s="6" t="s">
        <v>140</v>
      </c>
      <c r="B103" s="219"/>
      <c r="C103" s="219"/>
      <c r="P103" s="182">
        <f>IF(B103="Yes",1,0)</f>
        <v>0</v>
      </c>
      <c r="Q103" s="182">
        <f>IF(O103="Yes",1,0)</f>
        <v>0</v>
      </c>
    </row>
    <row r="104" spans="1:17" ht="46.8" hidden="1" outlineLevel="1" x14ac:dyDescent="0.3">
      <c r="A104" s="6" t="s">
        <v>141</v>
      </c>
      <c r="B104" s="219"/>
      <c r="C104" s="219"/>
      <c r="P104" s="182">
        <f t="shared" ref="P104:P105" si="4">IF(B104="Yes",1,0)</f>
        <v>0</v>
      </c>
      <c r="Q104" s="182">
        <f t="shared" ref="Q104:Q105" si="5">IF(O104="Yes",1,0)</f>
        <v>0</v>
      </c>
    </row>
    <row r="105" spans="1:17" ht="78" hidden="1" outlineLevel="1" x14ac:dyDescent="0.3">
      <c r="A105" s="6" t="s">
        <v>142</v>
      </c>
      <c r="B105" s="220" t="s">
        <v>2</v>
      </c>
      <c r="C105" s="219"/>
      <c r="P105" s="182">
        <f t="shared" si="4"/>
        <v>0</v>
      </c>
      <c r="Q105" s="182">
        <f t="shared" si="5"/>
        <v>0</v>
      </c>
    </row>
    <row r="106" spans="1:17" ht="47.4" hidden="1" customHeight="1" outlineLevel="1" x14ac:dyDescent="0.3">
      <c r="A106" s="6" t="s">
        <v>178</v>
      </c>
      <c r="B106" s="47" t="str">
        <f>IF(P106=2, "Meets Requirements", "Does Not Fully Meet Requirements")</f>
        <v>Does Not Fully Meet Requirements</v>
      </c>
      <c r="C106" s="47" t="str">
        <f>IF(Q106&lt;&gt;0, "Requires Attention", "Does Not Require Attention")</f>
        <v>Does Not Require Attention</v>
      </c>
      <c r="P106" s="182">
        <f>SUM(P103:P105)</f>
        <v>0</v>
      </c>
      <c r="Q106" s="182">
        <f>SUM(Q103:Q105)</f>
        <v>0</v>
      </c>
    </row>
    <row r="107" spans="1:17" ht="15.6" hidden="1" outlineLevel="1" x14ac:dyDescent="0.3">
      <c r="A107" s="221"/>
      <c r="B107" s="222"/>
      <c r="C107" s="222"/>
      <c r="P107" s="182"/>
      <c r="Q107" s="182"/>
    </row>
    <row r="108" spans="1:17" ht="15.6" hidden="1" outlineLevel="1" x14ac:dyDescent="0.3">
      <c r="A108" s="6" t="s">
        <v>35</v>
      </c>
      <c r="B108" s="223" t="s">
        <v>2</v>
      </c>
      <c r="C108" s="7"/>
    </row>
    <row r="109" spans="1:17" ht="22.8" customHeight="1" collapsed="1" x14ac:dyDescent="0.3">
      <c r="A109" s="13"/>
      <c r="B109" s="179"/>
      <c r="C109" s="48"/>
    </row>
    <row r="110" spans="1:17" ht="18" x14ac:dyDescent="0.3">
      <c r="A110" s="157" t="s">
        <v>138</v>
      </c>
      <c r="B110" s="85"/>
      <c r="C110" s="84"/>
    </row>
    <row r="111" spans="1:17" ht="105" hidden="1" customHeight="1" outlineLevel="1" x14ac:dyDescent="0.3">
      <c r="A111" s="214" t="s">
        <v>1</v>
      </c>
      <c r="B111" s="215" t="s">
        <v>4</v>
      </c>
      <c r="C111" s="216" t="s">
        <v>175</v>
      </c>
    </row>
    <row r="112" spans="1:17" ht="75" hidden="1" customHeight="1" outlineLevel="1" x14ac:dyDescent="0.3">
      <c r="A112" s="6" t="s">
        <v>82</v>
      </c>
      <c r="B112" s="141"/>
      <c r="C112" s="217"/>
    </row>
    <row r="113" spans="1:3" ht="75" hidden="1" customHeight="1" outlineLevel="1" x14ac:dyDescent="0.3">
      <c r="A113" s="6" t="s">
        <v>83</v>
      </c>
      <c r="B113" s="141"/>
      <c r="C113" s="217"/>
    </row>
    <row r="114" spans="1:3" ht="30" hidden="1" customHeight="1" outlineLevel="1" x14ac:dyDescent="0.3">
      <c r="A114" s="6" t="s">
        <v>176</v>
      </c>
      <c r="B114" s="141"/>
      <c r="C114" s="217"/>
    </row>
    <row r="115" spans="1:3" ht="15" hidden="1" customHeight="1" outlineLevel="1" x14ac:dyDescent="0.3">
      <c r="A115" s="6" t="s">
        <v>84</v>
      </c>
      <c r="B115" s="141"/>
      <c r="C115" s="217"/>
    </row>
    <row r="116" spans="1:3" ht="30" hidden="1" customHeight="1" outlineLevel="1" x14ac:dyDescent="0.3">
      <c r="A116" s="6" t="s">
        <v>177</v>
      </c>
      <c r="B116" s="103" t="s">
        <v>99</v>
      </c>
      <c r="C116" s="47" t="str">
        <f>IF(COUNTIF(C112:C115,"yes")&gt;0,"Requires Attention","Does Not Require Attention")</f>
        <v>Does Not Require Attention</v>
      </c>
    </row>
    <row r="117" spans="1:3" ht="15" hidden="1" customHeight="1" outlineLevel="1" x14ac:dyDescent="0.3">
      <c r="A117" s="101"/>
      <c r="B117" s="102"/>
      <c r="C117" s="102"/>
    </row>
    <row r="118" spans="1:3" ht="15" hidden="1" customHeight="1" outlineLevel="1" x14ac:dyDescent="0.3">
      <c r="A118" s="6" t="s">
        <v>35</v>
      </c>
      <c r="B118" s="228" t="s">
        <v>2</v>
      </c>
      <c r="C118" s="7"/>
    </row>
    <row r="119" spans="1:3" collapsed="1" x14ac:dyDescent="0.3"/>
    <row r="120" spans="1:3" x14ac:dyDescent="0.3"/>
  </sheetData>
  <conditionalFormatting sqref="B5:B9">
    <cfRule type="containsText" dxfId="173" priority="52" operator="containsText" text="No">
      <formula>NOT(ISERROR(SEARCH("No",B5)))</formula>
    </cfRule>
    <cfRule type="containsText" dxfId="172" priority="53" operator="containsText" text="Yes">
      <formula>NOT(ISERROR(SEARCH("Yes",B5)))</formula>
    </cfRule>
  </conditionalFormatting>
  <conditionalFormatting sqref="B9">
    <cfRule type="containsText" dxfId="171" priority="50" operator="containsText" text="Does Not Fully Meet$ Requirements">
      <formula>NOT(ISERROR(SEARCH("Does Not Fully Meet$ Requirements",B9)))</formula>
    </cfRule>
    <cfRule type="containsText" dxfId="170" priority="51" operator="containsText" text="Meets Requirements">
      <formula>NOT(ISERROR(SEARCH("Meets Requirements",B9)))</formula>
    </cfRule>
  </conditionalFormatting>
  <conditionalFormatting sqref="B6">
    <cfRule type="containsText" dxfId="169" priority="49" operator="containsText" text="Yes">
      <formula>NOT(ISERROR(SEARCH("Yes",B6)))</formula>
    </cfRule>
  </conditionalFormatting>
  <conditionalFormatting sqref="C9">
    <cfRule type="containsText" dxfId="168" priority="47" operator="containsText" text="Does Not Require Attention">
      <formula>NOT(ISERROR(SEARCH("Does Not Require Attention",C9)))</formula>
    </cfRule>
    <cfRule type="containsText" dxfId="167" priority="48" operator="containsText" text="Requires Attention">
      <formula>NOT(ISERROR(SEARCH("Requires Attention",C9)))</formula>
    </cfRule>
  </conditionalFormatting>
  <conditionalFormatting sqref="B19:B23">
    <cfRule type="containsText" dxfId="166" priority="43" operator="containsText" text="No">
      <formula>NOT(ISERROR(SEARCH("No",B19)))</formula>
    </cfRule>
    <cfRule type="containsText" dxfId="165" priority="46" operator="containsText" text="Yes">
      <formula>NOT(ISERROR(SEARCH("Yes",B19)))</formula>
    </cfRule>
  </conditionalFormatting>
  <conditionalFormatting sqref="B25:B29">
    <cfRule type="containsText" dxfId="164" priority="42" operator="containsText" text="No">
      <formula>NOT(ISERROR(SEARCH("No",B25)))</formula>
    </cfRule>
    <cfRule type="containsText" dxfId="163" priority="45" operator="containsText" text="Yes">
      <formula>NOT(ISERROR(SEARCH("Yes",B25)))</formula>
    </cfRule>
  </conditionalFormatting>
  <conditionalFormatting sqref="B31:B34">
    <cfRule type="containsText" dxfId="162" priority="41" operator="containsText" text="No">
      <formula>NOT(ISERROR(SEARCH("No",B31)))</formula>
    </cfRule>
    <cfRule type="containsText" dxfId="161" priority="44" operator="containsText" text="Yes">
      <formula>NOT(ISERROR(SEARCH("Yes",B31)))</formula>
    </cfRule>
  </conditionalFormatting>
  <conditionalFormatting sqref="B97">
    <cfRule type="containsText" dxfId="160" priority="39" operator="containsText" text="No">
      <formula>NOT(ISERROR(SEARCH("No",B97)))</formula>
    </cfRule>
    <cfRule type="containsText" dxfId="159" priority="40" operator="containsText" text="Yes">
      <formula>NOT(ISERROR(SEARCH("Yes",B97)))</formula>
    </cfRule>
  </conditionalFormatting>
  <conditionalFormatting sqref="B97">
    <cfRule type="containsText" dxfId="158" priority="37" operator="containsText" text="Does Not Fully Meet$ Requirements">
      <formula>NOT(ISERROR(SEARCH("Does Not Fully Meet$ Requirements",B97)))</formula>
    </cfRule>
    <cfRule type="containsText" dxfId="157" priority="38" operator="containsText" text="Meets Requirements">
      <formula>NOT(ISERROR(SEARCH("Meets Requirements",B97)))</formula>
    </cfRule>
  </conditionalFormatting>
  <conditionalFormatting sqref="C5:C8">
    <cfRule type="containsText" dxfId="156" priority="35" operator="containsText" text="Yes">
      <formula>NOT(ISERROR(SEARCH("Yes",C5)))</formula>
    </cfRule>
    <cfRule type="containsText" dxfId="155" priority="36" operator="containsText" text="No">
      <formula>NOT(ISERROR(SEARCH("No",C5)))</formula>
    </cfRule>
  </conditionalFormatting>
  <conditionalFormatting sqref="D16">
    <cfRule type="containsText" dxfId="154" priority="33" operator="containsText" text="No">
      <formula>NOT(ISERROR(SEARCH("No",D16)))</formula>
    </cfRule>
    <cfRule type="cellIs" dxfId="153" priority="34" operator="equal">
      <formula>"Yes"</formula>
    </cfRule>
  </conditionalFormatting>
  <conditionalFormatting sqref="D19:D23">
    <cfRule type="containsText" dxfId="152" priority="31" operator="containsText" text="No">
      <formula>NOT(ISERROR(SEARCH("No",D19)))</formula>
    </cfRule>
    <cfRule type="containsText" dxfId="151" priority="32" operator="containsText" text="Yes">
      <formula>NOT(ISERROR(SEARCH("Yes",D19)))</formula>
    </cfRule>
  </conditionalFormatting>
  <conditionalFormatting sqref="D25:D33">
    <cfRule type="containsText" dxfId="150" priority="29" operator="containsText" text="No">
      <formula>NOT(ISERROR(SEARCH("No",D25)))</formula>
    </cfRule>
    <cfRule type="containsText" dxfId="149" priority="30" operator="containsText" text="Yes">
      <formula>NOT(ISERROR(SEARCH("Yes",D25)))</formula>
    </cfRule>
  </conditionalFormatting>
  <conditionalFormatting sqref="D35">
    <cfRule type="containsText" dxfId="148" priority="27" operator="containsText" text="Does Not Require Attention">
      <formula>NOT(ISERROR(SEARCH("Does Not Require Attention",D35)))</formula>
    </cfRule>
    <cfRule type="containsText" dxfId="147" priority="28" operator="containsText" text="Requires Attention">
      <formula>NOT(ISERROR(SEARCH("Requires Attention",D35)))</formula>
    </cfRule>
  </conditionalFormatting>
  <conditionalFormatting sqref="B35">
    <cfRule type="containsText" dxfId="146" priority="21" operator="containsText" text="Does Not Fully Meet Requirements">
      <formula>NOT(ISERROR(SEARCH("Does Not Fully Meet Requirements",B35)))</formula>
    </cfRule>
    <cfRule type="containsText" dxfId="145" priority="22" operator="containsText" text="Meets Requirements">
      <formula>NOT(ISERROR(SEARCH("Meets Requirements",B35)))</formula>
    </cfRule>
    <cfRule type="containsText" dxfId="144" priority="25" operator="containsText" text="Does Not Require Attention">
      <formula>NOT(ISERROR(SEARCH("Does Not Require Attention",B35)))</formula>
    </cfRule>
    <cfRule type="containsText" dxfId="143" priority="26" operator="containsText" text="Requires Attention">
      <formula>NOT(ISERROR(SEARCH("Requires Attention",B35)))</formula>
    </cfRule>
  </conditionalFormatting>
  <conditionalFormatting sqref="B93:B94">
    <cfRule type="containsText" dxfId="142" priority="23" operator="containsText" text="No">
      <formula>NOT(ISERROR(SEARCH("No",B93)))</formula>
    </cfRule>
    <cfRule type="containsText" dxfId="141" priority="24" operator="containsText" text="Yes">
      <formula>NOT(ISERROR(SEARCH("Yes",B93)))</formula>
    </cfRule>
  </conditionalFormatting>
  <conditionalFormatting sqref="C97">
    <cfRule type="containsText" dxfId="140" priority="19" operator="containsText" text="Does Not Require Attention">
      <formula>NOT(ISERROR(SEARCH("Does Not Require Attention",C97)))</formula>
    </cfRule>
    <cfRule type="containsText" dxfId="139" priority="20" operator="containsText" text="Requires Attention">
      <formula>NOT(ISERROR(SEARCH("Requires Attention",C97)))</formula>
    </cfRule>
  </conditionalFormatting>
  <conditionalFormatting sqref="C116">
    <cfRule type="containsText" dxfId="138" priority="17" operator="containsText" text="Requires Attention">
      <formula>NOT(ISERROR(SEARCH("Requires Attention",C116)))</formula>
    </cfRule>
    <cfRule type="containsText" dxfId="137" priority="18" operator="containsText" text="Does Not Require Attention">
      <formula>NOT(ISERROR(SEARCH("Does Not Require Attention",C116)))</formula>
    </cfRule>
  </conditionalFormatting>
  <conditionalFormatting sqref="B106">
    <cfRule type="containsText" dxfId="136" priority="15" operator="containsText" text="Meets Requirements">
      <formula>NOT(ISERROR(SEARCH("Meets Requirements",B106)))</formula>
    </cfRule>
    <cfRule type="containsText" dxfId="135" priority="16" operator="containsText" text="Does Not Fully Meet Requirements">
      <formula>NOT(ISERROR(SEARCH("Does Not Fully Meet Requirements",B106)))</formula>
    </cfRule>
  </conditionalFormatting>
  <conditionalFormatting sqref="C106">
    <cfRule type="containsText" dxfId="134" priority="13" operator="containsText" text="Does Not Require Attention">
      <formula>NOT(ISERROR(SEARCH("Does Not Require Attention",C106)))</formula>
    </cfRule>
    <cfRule type="containsText" dxfId="133" priority="14" operator="containsText" text="Requires Attention">
      <formula>NOT(ISERROR(SEARCH("Requires Attention",C106)))</formula>
    </cfRule>
  </conditionalFormatting>
  <conditionalFormatting sqref="B103:B104">
    <cfRule type="containsText" dxfId="132" priority="9" operator="containsText" text="No">
      <formula>NOT(ISERROR(SEARCH("No",B103)))</formula>
    </cfRule>
    <cfRule type="containsText" dxfId="131" priority="12" operator="containsText" text="Yes">
      <formula>NOT(ISERROR(SEARCH("Yes",B103)))</formula>
    </cfRule>
  </conditionalFormatting>
  <conditionalFormatting sqref="C103:C105">
    <cfRule type="containsText" dxfId="130" priority="10" operator="containsText" text="Yes">
      <formula>NOT(ISERROR(SEARCH("Yes",C103)))</formula>
    </cfRule>
    <cfRule type="containsText" dxfId="129" priority="11" operator="containsText" text="No">
      <formula>NOT(ISERROR(SEARCH("No",C103)))</formula>
    </cfRule>
  </conditionalFormatting>
  <conditionalFormatting sqref="B82:B85">
    <cfRule type="cellIs" dxfId="128" priority="7" operator="equal">
      <formula>"No"</formula>
    </cfRule>
    <cfRule type="cellIs" dxfId="127" priority="8" operator="equal">
      <formula>"Yes"</formula>
    </cfRule>
  </conditionalFormatting>
  <conditionalFormatting sqref="C82:C85">
    <cfRule type="cellIs" dxfId="126" priority="5" operator="equal">
      <formula>"Yes"</formula>
    </cfRule>
    <cfRule type="cellIs" dxfId="125" priority="6" operator="equal">
      <formula>"No"</formula>
    </cfRule>
  </conditionalFormatting>
  <conditionalFormatting sqref="B86">
    <cfRule type="cellIs" dxfId="124" priority="3" operator="equal">
      <formula>"Does Not Fully Meet Requirements"</formula>
    </cfRule>
    <cfRule type="cellIs" dxfId="123" priority="4" operator="equal">
      <formula>"Meets Requirements"</formula>
    </cfRule>
  </conditionalFormatting>
  <conditionalFormatting sqref="C86">
    <cfRule type="cellIs" dxfId="122" priority="1" operator="equal">
      <formula>"Does Not Require Attention"</formula>
    </cfRule>
    <cfRule type="cellIs" dxfId="121" priority="2" operator="equal">
      <formula>"Requires Attention"</formula>
    </cfRule>
  </conditionalFormatting>
  <dataValidations count="6">
    <dataValidation type="list" allowBlank="1" showInputMessage="1" showErrorMessage="1" sqref="B55:H56" xr:uid="{E875293A-5656-4DCE-B224-25F6B75128AE}">
      <formula1>"1, 2, 3, 4, 5"</formula1>
    </dataValidation>
    <dataValidation type="list" allowBlank="1" showInputMessage="1" showErrorMessage="1" sqref="B112:B113" xr:uid="{E838CC92-5A1E-4C7D-BF5C-7CC3AE2DF7C8}">
      <formula1>"Yes-CRA, Yes-State Plan Implementation, Yes-Progress Report, No"</formula1>
    </dataValidation>
    <dataValidation type="whole" allowBlank="1" showInputMessage="1" showErrorMessage="1" sqref="I55:M56" xr:uid="{93359558-58AF-43C3-8738-FDDC4F104FC3}">
      <formula1>1</formula1>
      <formula2>5</formula2>
    </dataValidation>
    <dataValidation type="list" allowBlank="1" showInputMessage="1" showErrorMessage="1" sqref="B50:M50" xr:uid="{9FDFCA04-FE1C-4733-BD7C-7F367B821947}">
      <formula1>"Fully, Partially, Not at All"</formula1>
    </dataValidation>
    <dataValidation type="list" allowBlank="1" showInputMessage="1" showErrorMessage="1" sqref="B83:C85 C5:C8 B75:M75 B19:B23 B25:B29 B31:B33 D19:D23 D16 D25:D33 B52:M53 B58:M59 B93:B94 C93:C96 B45:M48 B64:M66 B114:B115 C112:C115 B82:C82 B72:M73 B103:C104 C105 D83:M86 B5:B8" xr:uid="{8B147B00-E720-4F0A-B209-22F2FB050942}">
      <formula1>"Yes, No"</formula1>
    </dataValidation>
    <dataValidation type="list" allowBlank="1" showInputMessage="1" showErrorMessage="1" sqref="B68:M71" xr:uid="{FEA84021-E030-48DA-947D-32F834A3CAAF}">
      <formula1>"Not at all, Partially, Fully"</formula1>
    </dataValidation>
  </dataValidations>
  <printOptions headings="1" gridLines="1"/>
  <pageMargins left="1.5625E-2" right="0.25" top="2.5390625E-2"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FB1C3-A3DC-4740-9FDB-89AE151E9019}">
  <dimension ref="A1:H71"/>
  <sheetViews>
    <sheetView showGridLines="0" view="pageLayout" zoomScale="80" zoomScaleNormal="85" zoomScalePageLayoutView="80" workbookViewId="0">
      <selection activeCell="G1" sqref="G1:XFD1048576"/>
    </sheetView>
  </sheetViews>
  <sheetFormatPr defaultColWidth="0" defaultRowHeight="14.4" zeroHeight="1" outlineLevelRow="1" x14ac:dyDescent="0.3"/>
  <cols>
    <col min="1" max="1" width="66.33203125" style="13" customWidth="1"/>
    <col min="2" max="5" width="25.5546875" style="13" customWidth="1"/>
    <col min="6" max="6" width="8.5546875" style="13" customWidth="1"/>
    <col min="7" max="8" width="0" style="13" hidden="1"/>
    <col min="9" max="16384" width="8.5546875" style="13" hidden="1"/>
  </cols>
  <sheetData>
    <row r="1" spans="1:8" customFormat="1" ht="21" x14ac:dyDescent="0.4">
      <c r="A1" s="132" t="s">
        <v>111</v>
      </c>
      <c r="B1" s="133"/>
      <c r="C1" s="133"/>
      <c r="D1" s="133"/>
      <c r="E1" s="133"/>
      <c r="F1" s="134"/>
      <c r="G1" s="134"/>
      <c r="H1" s="134"/>
    </row>
    <row r="2" spans="1:8" x14ac:dyDescent="0.3"/>
    <row r="3" spans="1:8" x14ac:dyDescent="0.3"/>
    <row r="4" spans="1:8" ht="24" customHeight="1" x14ac:dyDescent="0.3">
      <c r="A4" s="69" t="s">
        <v>87</v>
      </c>
      <c r="B4" s="70"/>
      <c r="C4" s="70"/>
      <c r="D4" s="70"/>
      <c r="E4" s="70"/>
    </row>
    <row r="5" spans="1:8" s="52" customFormat="1" ht="56.7" hidden="1" customHeight="1" outlineLevel="1" x14ac:dyDescent="0.3">
      <c r="A5" s="31" t="s">
        <v>9</v>
      </c>
      <c r="B5" s="31" t="s">
        <v>10</v>
      </c>
      <c r="C5" s="31" t="s">
        <v>11</v>
      </c>
      <c r="D5" s="31" t="s">
        <v>12</v>
      </c>
      <c r="E5" s="31" t="s">
        <v>13</v>
      </c>
    </row>
    <row r="6" spans="1:8" s="53" customFormat="1" ht="28.8" hidden="1" outlineLevel="1" x14ac:dyDescent="0.3">
      <c r="A6" s="34" t="s">
        <v>14</v>
      </c>
      <c r="B6" s="34" t="s">
        <v>19</v>
      </c>
      <c r="C6" s="46" t="str">
        <f>'Year 1'!$B$9</f>
        <v>Does Not Fully Meet Requirements</v>
      </c>
      <c r="D6" s="46" t="str">
        <f>'Year 1'!$C$9</f>
        <v>Does Not Require Attention</v>
      </c>
      <c r="E6" s="33" t="str">
        <f>'Year 1'!B11</f>
        <v>Open text Box</v>
      </c>
      <c r="F6" s="164"/>
    </row>
    <row r="7" spans="1:8" s="53" customFormat="1" ht="29.4" hidden="1" customHeight="1" outlineLevel="1" x14ac:dyDescent="0.3">
      <c r="A7" s="34" t="s">
        <v>15</v>
      </c>
      <c r="B7" s="34" t="s">
        <v>20</v>
      </c>
      <c r="C7" s="46" t="str">
        <f>'Year 1'!$B$35</f>
        <v>Does Not Fully Meet Requirements</v>
      </c>
      <c r="D7" s="46" t="str">
        <f>'Year 1'!$D$35</f>
        <v>Does Not Require Attention</v>
      </c>
      <c r="E7" s="33" t="str">
        <f>'Year 1'!B37</f>
        <v>Open text box</v>
      </c>
      <c r="F7" s="164"/>
    </row>
    <row r="8" spans="1:8" s="53" customFormat="1" ht="28.8" hidden="1" outlineLevel="1" x14ac:dyDescent="0.3">
      <c r="A8" s="34" t="s">
        <v>16</v>
      </c>
      <c r="B8" s="34" t="s">
        <v>21</v>
      </c>
      <c r="C8" s="165" t="s">
        <v>114</v>
      </c>
      <c r="D8" s="165" t="s">
        <v>115</v>
      </c>
      <c r="E8" s="165" t="s">
        <v>115</v>
      </c>
      <c r="F8" s="164"/>
    </row>
    <row r="9" spans="1:8" s="53" customFormat="1" hidden="1" outlineLevel="1" x14ac:dyDescent="0.3">
      <c r="A9" s="34" t="s">
        <v>17</v>
      </c>
      <c r="B9" s="34" t="s">
        <v>22</v>
      </c>
      <c r="C9" s="46" t="str">
        <f>'Year 1'!$B$83</f>
        <v>Meets Requirements</v>
      </c>
      <c r="D9" s="46" t="str">
        <f>'Year 1'!$C$83</f>
        <v>Does Not Require Attention</v>
      </c>
      <c r="E9" s="33" t="str">
        <f>'Year 1'!B85</f>
        <v>Open text box</v>
      </c>
      <c r="F9" s="164"/>
    </row>
    <row r="10" spans="1:8" s="53" customFormat="1" ht="31.2" hidden="1" customHeight="1" outlineLevel="1" x14ac:dyDescent="0.3">
      <c r="A10" s="34" t="s">
        <v>18</v>
      </c>
      <c r="B10" s="34" t="s">
        <v>147</v>
      </c>
      <c r="C10" s="46" t="str">
        <f>'Year 1'!$B$92</f>
        <v>Does Not Fully Meet Requirements</v>
      </c>
      <c r="D10" s="46" t="str">
        <f>'Year 1'!$C$92</f>
        <v>Does Not Require Attention</v>
      </c>
      <c r="E10" s="33" t="str">
        <f>'Year 1'!B94</f>
        <v>Open text box</v>
      </c>
      <c r="F10" s="164"/>
    </row>
    <row r="11" spans="1:8" s="53" customFormat="1" hidden="1" outlineLevel="1" x14ac:dyDescent="0.3">
      <c r="A11" s="34" t="s">
        <v>32</v>
      </c>
      <c r="B11" s="34" t="s">
        <v>33</v>
      </c>
      <c r="C11" s="166" t="s">
        <v>99</v>
      </c>
      <c r="D11" s="131" t="str">
        <f>'Year 1'!$C$102</f>
        <v>Does Not Require Attention</v>
      </c>
      <c r="E11" s="33" t="str">
        <f>'Year 1'!B104</f>
        <v>Open text box</v>
      </c>
      <c r="F11" s="164"/>
    </row>
    <row r="12" spans="1:8" s="54" customFormat="1" hidden="1" outlineLevel="1" x14ac:dyDescent="0.3">
      <c r="A12" s="162"/>
      <c r="B12" s="162"/>
      <c r="C12" s="162"/>
      <c r="D12" s="162"/>
      <c r="E12" s="162"/>
      <c r="F12" s="167"/>
    </row>
    <row r="13" spans="1:8" s="54" customFormat="1" ht="108" hidden="1" customHeight="1" outlineLevel="1" x14ac:dyDescent="0.3">
      <c r="A13" s="184" t="s">
        <v>79</v>
      </c>
      <c r="B13" s="185"/>
      <c r="C13" s="186" t="str">
        <f>IF(COUNTIF(C6:C10,"Meets Requirements")&gt;2.9,"Meets Requirements","Does Not Fully Meet Requirements")</f>
        <v>Does Not Fully Meet Requirements</v>
      </c>
      <c r="D13" s="186" t="str">
        <f>IF(COUNTIF(D6:D11,"Requires Attention")&gt;1,"Requires Attention","Does Not Require Attention")</f>
        <v>Does Not Require Attention</v>
      </c>
      <c r="E13" s="187" t="s">
        <v>164</v>
      </c>
      <c r="F13" s="167"/>
    </row>
    <row r="14" spans="1:8" hidden="1" outlineLevel="1" x14ac:dyDescent="0.3">
      <c r="A14" s="194" t="s">
        <v>8</v>
      </c>
      <c r="B14" s="195"/>
      <c r="C14" s="195"/>
      <c r="D14" s="195"/>
      <c r="E14" s="196"/>
      <c r="F14" s="160"/>
    </row>
    <row r="15" spans="1:8" hidden="1" outlineLevel="1" x14ac:dyDescent="0.3">
      <c r="A15" s="197" t="s">
        <v>2</v>
      </c>
      <c r="B15" s="198"/>
      <c r="C15" s="198"/>
      <c r="D15" s="198"/>
      <c r="E15" s="199"/>
      <c r="F15" s="160"/>
    </row>
    <row r="16" spans="1:8" ht="18" collapsed="1" x14ac:dyDescent="0.3">
      <c r="A16" s="78"/>
      <c r="B16" s="78"/>
      <c r="C16" s="78"/>
      <c r="D16" s="78"/>
      <c r="E16" s="78"/>
    </row>
    <row r="17" spans="1:6" ht="22.5" customHeight="1" x14ac:dyDescent="0.3">
      <c r="A17" s="69" t="s">
        <v>86</v>
      </c>
      <c r="B17" s="70"/>
      <c r="C17" s="70"/>
      <c r="D17" s="70"/>
      <c r="E17" s="70"/>
    </row>
    <row r="18" spans="1:6" s="52" customFormat="1" ht="56.7" hidden="1" customHeight="1" outlineLevel="1" x14ac:dyDescent="0.3">
      <c r="A18" s="31" t="s">
        <v>9</v>
      </c>
      <c r="B18" s="31" t="s">
        <v>10</v>
      </c>
      <c r="C18" s="31" t="s">
        <v>11</v>
      </c>
      <c r="D18" s="31" t="s">
        <v>12</v>
      </c>
      <c r="E18" s="31" t="s">
        <v>13</v>
      </c>
    </row>
    <row r="19" spans="1:6" s="53" customFormat="1" ht="28.8" hidden="1" outlineLevel="1" x14ac:dyDescent="0.3">
      <c r="A19" s="34" t="s">
        <v>14</v>
      </c>
      <c r="B19" s="34" t="s">
        <v>19</v>
      </c>
      <c r="C19" s="46" t="str">
        <f>'Year 2'!$B$9</f>
        <v>Does Not Fully Meet Requirements</v>
      </c>
      <c r="D19" s="46" t="str">
        <f>'Year 2'!$C$9</f>
        <v>Does Not Require Attention</v>
      </c>
      <c r="E19" s="33" t="str">
        <f>'Year 2'!B11</f>
        <v>Open Text Box</v>
      </c>
      <c r="F19" s="164"/>
    </row>
    <row r="20" spans="1:6" s="53" customFormat="1" ht="29.4" hidden="1" customHeight="1" outlineLevel="1" x14ac:dyDescent="0.3">
      <c r="A20" s="34" t="s">
        <v>15</v>
      </c>
      <c r="B20" s="34" t="s">
        <v>20</v>
      </c>
      <c r="C20" s="46" t="str">
        <f>'Year 2'!$B$35</f>
        <v>Does Not Fully Meet Requirements</v>
      </c>
      <c r="D20" s="46" t="str">
        <f>'Year 2'!$D$35</f>
        <v>Does Not Require Attention</v>
      </c>
      <c r="E20" s="33" t="str">
        <f>'Year 2'!B37</f>
        <v>Open text box</v>
      </c>
      <c r="F20" s="164"/>
    </row>
    <row r="21" spans="1:6" s="53" customFormat="1" ht="28.8" hidden="1" outlineLevel="1" x14ac:dyDescent="0.3">
      <c r="A21" s="34" t="s">
        <v>16</v>
      </c>
      <c r="B21" s="34" t="s">
        <v>21</v>
      </c>
      <c r="C21" s="165" t="s">
        <v>114</v>
      </c>
      <c r="D21" s="165" t="s">
        <v>115</v>
      </c>
      <c r="E21" s="165" t="s">
        <v>115</v>
      </c>
      <c r="F21" s="164"/>
    </row>
    <row r="22" spans="1:6" s="53" customFormat="1" hidden="1" outlineLevel="1" x14ac:dyDescent="0.3">
      <c r="A22" s="34" t="s">
        <v>17</v>
      </c>
      <c r="B22" s="34" t="s">
        <v>22</v>
      </c>
      <c r="C22" s="46" t="str">
        <f>'Year 2'!$B$83</f>
        <v>Meets Requirements</v>
      </c>
      <c r="D22" s="46" t="str">
        <f>'Year 2'!$C$83</f>
        <v>Does Not Require Attention</v>
      </c>
      <c r="E22" s="33" t="str">
        <f>'Year 2'!B85</f>
        <v>Open text box</v>
      </c>
      <c r="F22" s="164"/>
    </row>
    <row r="23" spans="1:6" s="53" customFormat="1" ht="31.2" hidden="1" customHeight="1" outlineLevel="1" x14ac:dyDescent="0.3">
      <c r="A23" s="34" t="s">
        <v>18</v>
      </c>
      <c r="B23" s="34" t="s">
        <v>147</v>
      </c>
      <c r="C23" s="46" t="str">
        <f>'Year 2'!$B$92</f>
        <v>Does Not Fully Meet Requirements</v>
      </c>
      <c r="D23" s="46" t="str">
        <f>'Year 2'!$C$92</f>
        <v>Does Not Require Attention</v>
      </c>
      <c r="E23" s="33" t="str">
        <f>'Year 2'!B94</f>
        <v>Open text box</v>
      </c>
      <c r="F23" s="164"/>
    </row>
    <row r="24" spans="1:6" s="53" customFormat="1" hidden="1" outlineLevel="1" x14ac:dyDescent="0.3">
      <c r="A24" s="34" t="s">
        <v>32</v>
      </c>
      <c r="B24" s="34" t="s">
        <v>33</v>
      </c>
      <c r="C24" s="166" t="s">
        <v>99</v>
      </c>
      <c r="D24" s="131" t="str">
        <f>'Year 2'!$C$102</f>
        <v>Does Not Require Attention</v>
      </c>
      <c r="E24" s="33" t="str">
        <f>'Year 2'!B104</f>
        <v>Open text box</v>
      </c>
      <c r="F24" s="164"/>
    </row>
    <row r="25" spans="1:6" s="54" customFormat="1" hidden="1" outlineLevel="1" x14ac:dyDescent="0.3">
      <c r="A25" s="162"/>
      <c r="B25" s="162"/>
      <c r="C25" s="162"/>
      <c r="D25" s="162"/>
      <c r="E25" s="162"/>
      <c r="F25" s="167"/>
    </row>
    <row r="26" spans="1:6" s="54" customFormat="1" ht="108" hidden="1" customHeight="1" outlineLevel="1" x14ac:dyDescent="0.3">
      <c r="A26" s="184" t="s">
        <v>79</v>
      </c>
      <c r="B26" s="185"/>
      <c r="C26" s="186" t="str">
        <f>IF(COUNTIF(C19:C23,"Meets Requirements")&gt;2.9,"Meets Requirements","Does Not Fully Meet Requirements")</f>
        <v>Does Not Fully Meet Requirements</v>
      </c>
      <c r="D26" s="186" t="str">
        <f>IF(COUNTIF(D19:D24,"Requires Attention")&gt;1,"Requires Attention","Does Not Require Attention")</f>
        <v>Does Not Require Attention</v>
      </c>
      <c r="E26" s="187" t="s">
        <v>164</v>
      </c>
      <c r="F26" s="167"/>
    </row>
    <row r="27" spans="1:6" s="54" customFormat="1" ht="15.6" hidden="1" customHeight="1" outlineLevel="1" x14ac:dyDescent="0.3">
      <c r="A27" s="193" t="s">
        <v>8</v>
      </c>
      <c r="B27" s="188"/>
      <c r="C27" s="188"/>
      <c r="D27" s="188"/>
      <c r="E27" s="189"/>
      <c r="F27" s="167"/>
    </row>
    <row r="28" spans="1:6" ht="18" hidden="1" customHeight="1" outlineLevel="1" x14ac:dyDescent="0.3">
      <c r="A28" s="190" t="s">
        <v>2</v>
      </c>
      <c r="B28" s="191"/>
      <c r="C28" s="191"/>
      <c r="D28" s="191"/>
      <c r="E28" s="192"/>
    </row>
    <row r="29" spans="1:6" ht="14.7" customHeight="1" collapsed="1" x14ac:dyDescent="0.3">
      <c r="A29" s="163"/>
      <c r="B29" s="163"/>
      <c r="C29" s="163"/>
      <c r="D29" s="163"/>
      <c r="E29" s="163"/>
    </row>
    <row r="30" spans="1:6" ht="21" customHeight="1" x14ac:dyDescent="0.3">
      <c r="A30" s="69" t="s">
        <v>88</v>
      </c>
      <c r="B30" s="70"/>
      <c r="C30" s="70"/>
      <c r="D30" s="70"/>
      <c r="E30" s="70"/>
    </row>
    <row r="31" spans="1:6" s="52" customFormat="1" ht="56.7" hidden="1" customHeight="1" outlineLevel="1" x14ac:dyDescent="0.3">
      <c r="A31" s="31" t="s">
        <v>9</v>
      </c>
      <c r="B31" s="31" t="s">
        <v>10</v>
      </c>
      <c r="C31" s="31" t="s">
        <v>11</v>
      </c>
      <c r="D31" s="31" t="s">
        <v>12</v>
      </c>
      <c r="E31" s="31" t="s">
        <v>13</v>
      </c>
    </row>
    <row r="32" spans="1:6" s="53" customFormat="1" ht="28.8" hidden="1" outlineLevel="1" x14ac:dyDescent="0.3">
      <c r="A32" s="34" t="s">
        <v>14</v>
      </c>
      <c r="B32" s="34" t="s">
        <v>19</v>
      </c>
      <c r="C32" s="46" t="str">
        <f>'Year 3'!$B$9</f>
        <v>Does Not Fully Meet Requirements</v>
      </c>
      <c r="D32" s="46" t="str">
        <f>'Year 3'!$C$9</f>
        <v>Does Not Require Attention</v>
      </c>
      <c r="E32" s="33" t="str">
        <f>'Year 3'!$B$11</f>
        <v>Open Text Box</v>
      </c>
      <c r="F32" s="164"/>
    </row>
    <row r="33" spans="1:6" s="53" customFormat="1" ht="29.4" hidden="1" customHeight="1" outlineLevel="1" x14ac:dyDescent="0.3">
      <c r="A33" s="34" t="s">
        <v>15</v>
      </c>
      <c r="B33" s="34" t="s">
        <v>20</v>
      </c>
      <c r="C33" s="46" t="str">
        <f>'Year 3'!$B$35</f>
        <v>Does Not Fully Meet Requirements</v>
      </c>
      <c r="D33" s="46" t="str">
        <f>'Year 3'!$D$35</f>
        <v>Does Not Require Attention</v>
      </c>
      <c r="E33" s="33" t="str">
        <f>'Year 3'!$B$37</f>
        <v>Open text box</v>
      </c>
      <c r="F33" s="164"/>
    </row>
    <row r="34" spans="1:6" s="53" customFormat="1" ht="28.8" hidden="1" outlineLevel="1" x14ac:dyDescent="0.3">
      <c r="A34" s="34" t="s">
        <v>16</v>
      </c>
      <c r="B34" s="34" t="s">
        <v>21</v>
      </c>
      <c r="C34" s="165" t="s">
        <v>114</v>
      </c>
      <c r="D34" s="165" t="s">
        <v>115</v>
      </c>
      <c r="E34" s="165" t="s">
        <v>115</v>
      </c>
      <c r="F34" s="164"/>
    </row>
    <row r="35" spans="1:6" s="53" customFormat="1" hidden="1" outlineLevel="1" x14ac:dyDescent="0.3">
      <c r="A35" s="34" t="s">
        <v>17</v>
      </c>
      <c r="B35" s="34" t="s">
        <v>22</v>
      </c>
      <c r="C35" s="46" t="str">
        <f>'Year 3'!$B$83</f>
        <v>Meets Requirements</v>
      </c>
      <c r="D35" s="46" t="str">
        <f>'Year 3'!$C$83</f>
        <v>Does Not Require Attention</v>
      </c>
      <c r="E35" s="33" t="str">
        <f>'Year 3'!$B$85</f>
        <v>Open text box</v>
      </c>
      <c r="F35" s="164"/>
    </row>
    <row r="36" spans="1:6" s="53" customFormat="1" ht="31.2" hidden="1" customHeight="1" outlineLevel="1" x14ac:dyDescent="0.3">
      <c r="A36" s="34" t="s">
        <v>18</v>
      </c>
      <c r="B36" s="34" t="s">
        <v>147</v>
      </c>
      <c r="C36" s="46" t="str">
        <f>'Year 3'!$B$92</f>
        <v>Does Not Fully Meet Requirements</v>
      </c>
      <c r="D36" s="46" t="str">
        <f>'Year 3'!$C$92</f>
        <v>Does Not Require Attention</v>
      </c>
      <c r="E36" s="33" t="str">
        <f>'Year 3'!$B$94</f>
        <v>Open text box</v>
      </c>
      <c r="F36" s="164"/>
    </row>
    <row r="37" spans="1:6" s="53" customFormat="1" hidden="1" outlineLevel="1" x14ac:dyDescent="0.3">
      <c r="A37" s="34" t="s">
        <v>32</v>
      </c>
      <c r="B37" s="34" t="s">
        <v>33</v>
      </c>
      <c r="C37" s="166" t="s">
        <v>99</v>
      </c>
      <c r="D37" s="131" t="str">
        <f>'Year 3'!$C$102</f>
        <v>Does Not Require Attention</v>
      </c>
      <c r="E37" s="33" t="str">
        <f>'Year 3'!$B$104</f>
        <v>Open text box</v>
      </c>
      <c r="F37" s="164"/>
    </row>
    <row r="38" spans="1:6" s="54" customFormat="1" hidden="1" outlineLevel="1" x14ac:dyDescent="0.3">
      <c r="A38" s="162"/>
      <c r="B38" s="162"/>
      <c r="C38" s="162"/>
      <c r="D38" s="162"/>
      <c r="E38" s="162"/>
      <c r="F38" s="167"/>
    </row>
    <row r="39" spans="1:6" s="54" customFormat="1" ht="108" hidden="1" customHeight="1" outlineLevel="1" x14ac:dyDescent="0.3">
      <c r="A39" s="184" t="s">
        <v>79</v>
      </c>
      <c r="B39" s="185"/>
      <c r="C39" s="186" t="str">
        <f>IF(COUNTIF(C32:C36,"Meets Requirements")&gt;2.9,"Meets Requirements","Does Not Fully Meet Requirements")</f>
        <v>Does Not Fully Meet Requirements</v>
      </c>
      <c r="D39" s="186" t="str">
        <f>IF(COUNTIF(D32:D37,"Requires Attention")&gt;1,"Requires Attention","Does Not Require Attention")</f>
        <v>Does Not Require Attention</v>
      </c>
      <c r="E39" s="187" t="s">
        <v>164</v>
      </c>
      <c r="F39" s="167"/>
    </row>
    <row r="40" spans="1:6" s="54" customFormat="1" ht="15.6" hidden="1" customHeight="1" outlineLevel="1" x14ac:dyDescent="0.3">
      <c r="A40" s="193" t="s">
        <v>8</v>
      </c>
      <c r="B40" s="188"/>
      <c r="C40" s="188"/>
      <c r="D40" s="188"/>
      <c r="E40" s="189"/>
      <c r="F40" s="167"/>
    </row>
    <row r="41" spans="1:6" ht="18" hidden="1" customHeight="1" outlineLevel="1" x14ac:dyDescent="0.3">
      <c r="A41" s="190" t="s">
        <v>2</v>
      </c>
      <c r="B41" s="191"/>
      <c r="C41" s="191"/>
      <c r="D41" s="191"/>
      <c r="E41" s="192"/>
    </row>
    <row r="42" spans="1:6" ht="18" customHeight="1" collapsed="1" x14ac:dyDescent="0.3">
      <c r="A42" s="172"/>
      <c r="B42" s="172"/>
      <c r="C42" s="172"/>
      <c r="D42" s="172"/>
      <c r="E42" s="172"/>
    </row>
    <row r="43" spans="1:6" ht="21" customHeight="1" x14ac:dyDescent="0.3">
      <c r="A43" s="69" t="s">
        <v>89</v>
      </c>
      <c r="B43" s="70"/>
      <c r="C43" s="70"/>
      <c r="D43" s="70"/>
      <c r="E43" s="70"/>
    </row>
    <row r="44" spans="1:6" ht="28.8" hidden="1" outlineLevel="1" x14ac:dyDescent="0.3">
      <c r="A44" s="31" t="s">
        <v>9</v>
      </c>
      <c r="B44" s="31" t="s">
        <v>10</v>
      </c>
      <c r="C44" s="31" t="s">
        <v>11</v>
      </c>
      <c r="D44" s="31" t="s">
        <v>12</v>
      </c>
      <c r="E44" s="31" t="s">
        <v>13</v>
      </c>
      <c r="F44" s="160"/>
    </row>
    <row r="45" spans="1:6" ht="28.8" hidden="1" outlineLevel="1" x14ac:dyDescent="0.3">
      <c r="A45" s="161" t="s">
        <v>14</v>
      </c>
      <c r="B45" s="203" t="s">
        <v>19</v>
      </c>
      <c r="C45" s="46" t="str">
        <f>'Year 4'!$B$9</f>
        <v>Does Not Fully Meet Requirements</v>
      </c>
      <c r="D45" s="46" t="str">
        <f>'Year 4'!$C$9</f>
        <v>Does Not Require Attention</v>
      </c>
      <c r="E45" s="33" t="str">
        <f>'Year 4'!$B$11</f>
        <v>Open Text Box</v>
      </c>
      <c r="F45" s="160"/>
    </row>
    <row r="46" spans="1:6" ht="28.8" hidden="1" outlineLevel="1" x14ac:dyDescent="0.3">
      <c r="A46" s="34" t="s">
        <v>15</v>
      </c>
      <c r="B46" s="203" t="s">
        <v>20</v>
      </c>
      <c r="C46" s="46" t="str">
        <f>'Year 4'!$B$35</f>
        <v>Does Not Fully Meet Requirements</v>
      </c>
      <c r="D46" s="46" t="str">
        <f>'Year 4'!$D$35</f>
        <v>Does Not Require Attention</v>
      </c>
      <c r="E46" s="33" t="str">
        <f>'Year 4'!$B$37</f>
        <v>Open text box</v>
      </c>
      <c r="F46" s="160"/>
    </row>
    <row r="47" spans="1:6" ht="43.8" hidden="1" customHeight="1" outlineLevel="1" x14ac:dyDescent="0.3">
      <c r="A47" s="34" t="s">
        <v>16</v>
      </c>
      <c r="B47" s="204" t="s">
        <v>21</v>
      </c>
      <c r="C47" s="165" t="s">
        <v>114</v>
      </c>
      <c r="D47" s="165" t="s">
        <v>115</v>
      </c>
      <c r="E47" s="165" t="s">
        <v>115</v>
      </c>
      <c r="F47" s="160"/>
    </row>
    <row r="48" spans="1:6" hidden="1" outlineLevel="1" x14ac:dyDescent="0.3">
      <c r="A48" s="34" t="s">
        <v>17</v>
      </c>
      <c r="B48" s="34" t="s">
        <v>100</v>
      </c>
      <c r="C48" s="34"/>
      <c r="D48" s="212"/>
      <c r="E48" s="212"/>
      <c r="F48" s="160"/>
    </row>
    <row r="49" spans="1:6" hidden="1" outlineLevel="1" x14ac:dyDescent="0.3">
      <c r="A49" s="34" t="s">
        <v>18</v>
      </c>
      <c r="B49" s="34" t="s">
        <v>22</v>
      </c>
      <c r="C49" s="46" t="str">
        <f>'Year 4'!$B$92</f>
        <v>Meets Requirements</v>
      </c>
      <c r="D49" s="46" t="str">
        <f>'Year 4'!$C$92</f>
        <v>Does Not Require Attention</v>
      </c>
      <c r="E49" s="33" t="str">
        <f>'Year 4'!$B$94</f>
        <v>Open text box</v>
      </c>
      <c r="F49" s="160"/>
    </row>
    <row r="50" spans="1:6" ht="28.8" hidden="1" outlineLevel="1" x14ac:dyDescent="0.3">
      <c r="A50" s="34" t="s">
        <v>32</v>
      </c>
      <c r="B50" s="34" t="s">
        <v>147</v>
      </c>
      <c r="C50" s="46" t="str">
        <f>'Year 4'!B101</f>
        <v>Does Not Fully Meet Requirements</v>
      </c>
      <c r="D50" s="46" t="str">
        <f>'Year 4'!C101</f>
        <v>Does Not Require Attention</v>
      </c>
      <c r="E50" s="33" t="str">
        <f>'Year 4'!B103</f>
        <v>Open text box</v>
      </c>
      <c r="F50" s="160"/>
    </row>
    <row r="51" spans="1:6" hidden="1" outlineLevel="1" x14ac:dyDescent="0.3">
      <c r="A51" s="34" t="s">
        <v>148</v>
      </c>
      <c r="B51" s="34" t="s">
        <v>33</v>
      </c>
      <c r="C51" s="166" t="s">
        <v>99</v>
      </c>
      <c r="D51" s="131" t="str">
        <f>'Year 4'!C111</f>
        <v>Does Not Require Attention</v>
      </c>
      <c r="E51" s="33" t="str">
        <f>'Year 4'!B113</f>
        <v>Open text box</v>
      </c>
      <c r="F51" s="160"/>
    </row>
    <row r="52" spans="1:6" hidden="1" outlineLevel="1" x14ac:dyDescent="0.3">
      <c r="A52" s="162"/>
      <c r="B52" s="162"/>
      <c r="C52" s="162"/>
      <c r="D52" s="162"/>
      <c r="E52" s="162"/>
      <c r="F52" s="160"/>
    </row>
    <row r="53" spans="1:6" ht="28.8" hidden="1" outlineLevel="1" x14ac:dyDescent="0.3">
      <c r="A53" s="185" t="s">
        <v>79</v>
      </c>
      <c r="B53" s="185"/>
      <c r="C53" s="186" t="str">
        <f>IF(COUNTIF(C45:C50,"Meets Requirements")&gt;2.9,"Meets Requirements","Does Not Fully Meet Requirements")</f>
        <v>Does Not Fully Meet Requirements</v>
      </c>
      <c r="D53" s="186" t="str">
        <f>IF(COUNTIF(D45:D51,"Requires Attention")&gt;1,"Requires Attention","Does Not Require Attention")</f>
        <v>Does Not Require Attention</v>
      </c>
      <c r="E53" s="201" t="s">
        <v>81</v>
      </c>
      <c r="F53" s="160"/>
    </row>
    <row r="54" spans="1:6" hidden="1" outlineLevel="1" x14ac:dyDescent="0.3">
      <c r="A54" s="194" t="s">
        <v>8</v>
      </c>
      <c r="B54" s="195"/>
      <c r="C54" s="195"/>
      <c r="D54" s="195"/>
      <c r="E54" s="196"/>
      <c r="F54" s="160"/>
    </row>
    <row r="55" spans="1:6" hidden="1" outlineLevel="1" x14ac:dyDescent="0.3">
      <c r="A55" s="190" t="s">
        <v>2</v>
      </c>
      <c r="B55" s="191"/>
      <c r="C55" s="191"/>
      <c r="D55" s="191"/>
      <c r="E55" s="192"/>
      <c r="F55" s="160"/>
    </row>
    <row r="56" spans="1:6" ht="18" collapsed="1" x14ac:dyDescent="0.3">
      <c r="A56" s="79"/>
      <c r="B56" s="79"/>
      <c r="C56" s="79"/>
      <c r="D56" s="79"/>
      <c r="E56" s="79"/>
    </row>
    <row r="57" spans="1:6" ht="21" customHeight="1" x14ac:dyDescent="0.3">
      <c r="A57" s="69" t="s">
        <v>90</v>
      </c>
      <c r="B57" s="70"/>
      <c r="C57" s="70"/>
      <c r="D57" s="70"/>
      <c r="E57" s="70"/>
    </row>
    <row r="58" spans="1:6" ht="28.8" hidden="1" outlineLevel="1" x14ac:dyDescent="0.3">
      <c r="A58" s="31" t="s">
        <v>9</v>
      </c>
      <c r="B58" s="31" t="s">
        <v>10</v>
      </c>
      <c r="C58" s="31" t="s">
        <v>11</v>
      </c>
      <c r="D58" s="31" t="s">
        <v>12</v>
      </c>
      <c r="E58" s="31" t="s">
        <v>13</v>
      </c>
    </row>
    <row r="59" spans="1:6" ht="28.8" hidden="1" outlineLevel="1" x14ac:dyDescent="0.3">
      <c r="A59" s="32" t="s">
        <v>14</v>
      </c>
      <c r="B59" s="34" t="s">
        <v>19</v>
      </c>
      <c r="C59" s="46" t="str">
        <f>'Year 5'!$B$9</f>
        <v>Does Not Fully Meet Requirements</v>
      </c>
      <c r="D59" s="46" t="str">
        <f>'Year 5'!$C$9</f>
        <v>Does Not Require Attention</v>
      </c>
      <c r="E59" s="33" t="str">
        <f>'Year 5'!$B$11</f>
        <v>Open Text Box</v>
      </c>
    </row>
    <row r="60" spans="1:6" ht="28.8" hidden="1" outlineLevel="1" x14ac:dyDescent="0.3">
      <c r="A60" s="32" t="s">
        <v>15</v>
      </c>
      <c r="B60" s="34" t="s">
        <v>20</v>
      </c>
      <c r="C60" s="46" t="str">
        <f>'Year 5'!$B$35</f>
        <v>Does Not Fully Meet Requirements</v>
      </c>
      <c r="D60" s="46" t="str">
        <f>'Year 5'!$D$35</f>
        <v>Does Not Require Attention</v>
      </c>
      <c r="E60" s="33" t="str">
        <f>'Year 5'!$B$37</f>
        <v>Open text box</v>
      </c>
    </row>
    <row r="61" spans="1:6" ht="28.8" hidden="1" outlineLevel="1" x14ac:dyDescent="0.3">
      <c r="A61" s="32" t="s">
        <v>16</v>
      </c>
      <c r="B61" s="34" t="s">
        <v>21</v>
      </c>
      <c r="C61" s="165" t="s">
        <v>114</v>
      </c>
      <c r="D61" s="165" t="s">
        <v>115</v>
      </c>
      <c r="E61" s="165" t="s">
        <v>115</v>
      </c>
    </row>
    <row r="62" spans="1:6" ht="28.8" hidden="1" outlineLevel="1" x14ac:dyDescent="0.3">
      <c r="A62" s="32" t="s">
        <v>17</v>
      </c>
      <c r="B62" s="32" t="s">
        <v>101</v>
      </c>
      <c r="C62" s="46" t="str">
        <f>'Year 5'!B86</f>
        <v>Does Not Fully Meet Requirements</v>
      </c>
      <c r="D62" s="46" t="str">
        <f>'Year 5'!C86</f>
        <v>Does Not Require Attention</v>
      </c>
      <c r="E62" s="34" t="str">
        <f>'Year 5'!B88</f>
        <v>Open text box</v>
      </c>
    </row>
    <row r="63" spans="1:6" hidden="1" outlineLevel="1" x14ac:dyDescent="0.3">
      <c r="A63" s="32" t="s">
        <v>18</v>
      </c>
      <c r="B63" s="34" t="s">
        <v>22</v>
      </c>
      <c r="C63" s="46" t="str">
        <f>'Year 5'!B97</f>
        <v>Meets Requirements</v>
      </c>
      <c r="D63" s="46" t="str">
        <f>'Year 5'!C97</f>
        <v>Does Not Require Attention</v>
      </c>
      <c r="E63" s="33" t="str">
        <f>'Year 5'!B99</f>
        <v>Open text box</v>
      </c>
    </row>
    <row r="64" spans="1:6" ht="28.8" hidden="1" outlineLevel="1" x14ac:dyDescent="0.3">
      <c r="A64" s="32" t="s">
        <v>32</v>
      </c>
      <c r="B64" s="34" t="s">
        <v>147</v>
      </c>
      <c r="C64" s="46" t="str">
        <f>'Year 5'!B106</f>
        <v>Does Not Fully Meet Requirements</v>
      </c>
      <c r="D64" s="46" t="str">
        <f>'Year 5'!C106</f>
        <v>Does Not Require Attention</v>
      </c>
      <c r="E64" s="33" t="str">
        <f>'Year 5'!B108</f>
        <v>Open text box</v>
      </c>
    </row>
    <row r="65" spans="1:5" hidden="1" outlineLevel="1" x14ac:dyDescent="0.3">
      <c r="A65" s="32" t="s">
        <v>148</v>
      </c>
      <c r="B65" s="34" t="s">
        <v>33</v>
      </c>
      <c r="C65" s="166" t="s">
        <v>99</v>
      </c>
      <c r="D65" s="131" t="str">
        <f>'Year 5'!C116</f>
        <v>Does Not Require Attention</v>
      </c>
      <c r="E65" s="33" t="str">
        <f>'Year 5'!B118</f>
        <v>Open text box</v>
      </c>
    </row>
    <row r="66" spans="1:5" hidden="1" outlineLevel="1" x14ac:dyDescent="0.3">
      <c r="A66" s="36"/>
      <c r="B66" s="36"/>
      <c r="C66" s="36"/>
      <c r="D66" s="36"/>
      <c r="E66" s="36"/>
    </row>
    <row r="67" spans="1:5" ht="28.8" hidden="1" outlineLevel="1" x14ac:dyDescent="0.3">
      <c r="A67" s="200" t="s">
        <v>79</v>
      </c>
      <c r="B67" s="200"/>
      <c r="C67" s="186" t="str">
        <f>IF(COUNTIF(C59:C64,"Meets Requirements")&gt;2.9,"Meets Requirements","Does Not Fully Meet Requirements")</f>
        <v>Does Not Fully Meet Requirements</v>
      </c>
      <c r="D67" s="186" t="str">
        <f>IF(COUNTIF(D59:D65,"Requires Attention")&gt;1,"Requires Attention","Does Not Require Attention")</f>
        <v>Does Not Require Attention</v>
      </c>
      <c r="E67" s="201" t="s">
        <v>2</v>
      </c>
    </row>
    <row r="68" spans="1:5" hidden="1" outlineLevel="1" x14ac:dyDescent="0.3">
      <c r="A68" s="194" t="s">
        <v>8</v>
      </c>
      <c r="B68" s="195"/>
      <c r="C68" s="195"/>
      <c r="D68" s="195"/>
      <c r="E68" s="196"/>
    </row>
    <row r="69" spans="1:5" hidden="1" outlineLevel="1" x14ac:dyDescent="0.3">
      <c r="A69" s="190" t="s">
        <v>2</v>
      </c>
      <c r="B69" s="191"/>
      <c r="C69" s="191"/>
      <c r="D69" s="191"/>
      <c r="E69" s="192"/>
    </row>
    <row r="70" spans="1:5" collapsed="1" x14ac:dyDescent="0.3"/>
    <row r="71" spans="1:5" x14ac:dyDescent="0.3"/>
  </sheetData>
  <conditionalFormatting sqref="C6">
    <cfRule type="containsText" dxfId="120" priority="118" operator="containsText" text="Does Not Fully Meet Requirements">
      <formula>NOT(ISERROR(SEARCH("Does Not Fully Meet Requirements",C6)))</formula>
    </cfRule>
    <cfRule type="containsText" dxfId="119" priority="119" operator="containsText" text="Meets Requirements">
      <formula>NOT(ISERROR(SEARCH("Meets Requirements",C6)))</formula>
    </cfRule>
  </conditionalFormatting>
  <conditionalFormatting sqref="D6">
    <cfRule type="containsText" dxfId="118" priority="116" operator="containsText" text="Requires Attention">
      <formula>NOT(ISERROR(SEARCH("Requires Attention",D6)))</formula>
    </cfRule>
    <cfRule type="containsText" dxfId="117" priority="117" operator="containsText" text="Does Not Require Attention">
      <formula>NOT(ISERROR(SEARCH("Does Not Require Attention",D6)))</formula>
    </cfRule>
  </conditionalFormatting>
  <conditionalFormatting sqref="D7">
    <cfRule type="containsText" dxfId="116" priority="98" operator="containsText" text="Does Not Require Attention">
      <formula>NOT(ISERROR(SEARCH("Does Not Require Attention",D7)))</formula>
    </cfRule>
    <cfRule type="cellIs" dxfId="115" priority="99" operator="equal">
      <formula>"Requires Attention"</formula>
    </cfRule>
  </conditionalFormatting>
  <conditionalFormatting sqref="C7">
    <cfRule type="containsText" dxfId="114" priority="96" operator="containsText" text="Meets Requirements">
      <formula>NOT(ISERROR(SEARCH("Meets Requirements",C7)))</formula>
    </cfRule>
    <cfRule type="containsText" dxfId="113" priority="97" operator="containsText" text="Does Not Fully Meet Requirements">
      <formula>NOT(ISERROR(SEARCH("Does Not Fully Meet Requirements",C7)))</formula>
    </cfRule>
  </conditionalFormatting>
  <conditionalFormatting sqref="C9:C10">
    <cfRule type="containsText" dxfId="112" priority="94" operator="containsText" text="Meets Requirements">
      <formula>NOT(ISERROR(SEARCH("Meets Requirements",C9)))</formula>
    </cfRule>
    <cfRule type="containsText" dxfId="111" priority="95" operator="containsText" text="Does Not Fully Meet Requirements">
      <formula>NOT(ISERROR(SEARCH("Does Not Fully Meet Requirements",C9)))</formula>
    </cfRule>
  </conditionalFormatting>
  <conditionalFormatting sqref="D9:D10">
    <cfRule type="containsText" dxfId="110" priority="92" operator="containsText" text="Requires Attention">
      <formula>NOT(ISERROR(SEARCH("Requires Attention",D9)))</formula>
    </cfRule>
    <cfRule type="containsText" dxfId="109" priority="93" operator="containsText" text="Does Not Require Attention">
      <formula>NOT(ISERROR(SEARCH("Does Not Require Attention",D9)))</formula>
    </cfRule>
  </conditionalFormatting>
  <conditionalFormatting sqref="D11">
    <cfRule type="containsText" dxfId="108" priority="90" operator="containsText" text="Does Not Require Attention">
      <formula>NOT(ISERROR(SEARCH("Does Not Require Attention",D11)))</formula>
    </cfRule>
    <cfRule type="containsText" dxfId="107" priority="91" operator="containsText" text="Requires Attention">
      <formula>NOT(ISERROR(SEARCH("Requires Attention",D11)))</formula>
    </cfRule>
  </conditionalFormatting>
  <conditionalFormatting sqref="C13">
    <cfRule type="containsText" dxfId="106" priority="88" operator="containsText" text="Meets Requirements">
      <formula>NOT(ISERROR(SEARCH("Meets Requirements",C13)))</formula>
    </cfRule>
    <cfRule type="containsText" dxfId="105" priority="89" operator="containsText" text="Does Not Fully Meet Requirements">
      <formula>NOT(ISERROR(SEARCH("Does Not Fully Meet Requirements",C13)))</formula>
    </cfRule>
  </conditionalFormatting>
  <conditionalFormatting sqref="D13">
    <cfRule type="containsText" dxfId="104" priority="86" operator="containsText" text="Does Not Require Attention">
      <formula>NOT(ISERROR(SEARCH("Does Not Require Attention",D13)))</formula>
    </cfRule>
    <cfRule type="containsText" dxfId="103" priority="87" operator="containsText" text="Requires Attention">
      <formula>NOT(ISERROR(SEARCH("Requires Attention",D13)))</formula>
    </cfRule>
  </conditionalFormatting>
  <conditionalFormatting sqref="C19">
    <cfRule type="containsText" dxfId="102" priority="84" operator="containsText" text="Does Not Fully Meet Requirements">
      <formula>NOT(ISERROR(SEARCH("Does Not Fully Meet Requirements",C19)))</formula>
    </cfRule>
    <cfRule type="containsText" dxfId="101" priority="85" operator="containsText" text="Meets Requirements">
      <formula>NOT(ISERROR(SEARCH("Meets Requirements",C19)))</formula>
    </cfRule>
  </conditionalFormatting>
  <conditionalFormatting sqref="D19">
    <cfRule type="containsText" dxfId="100" priority="82" operator="containsText" text="Requires Attention">
      <formula>NOT(ISERROR(SEARCH("Requires Attention",D19)))</formula>
    </cfRule>
    <cfRule type="containsText" dxfId="99" priority="83" operator="containsText" text="Does Not Require Attention">
      <formula>NOT(ISERROR(SEARCH("Does Not Require Attention",D19)))</formula>
    </cfRule>
  </conditionalFormatting>
  <conditionalFormatting sqref="D20">
    <cfRule type="containsText" dxfId="98" priority="80" operator="containsText" text="Does Not Require Attention">
      <formula>NOT(ISERROR(SEARCH("Does Not Require Attention",D20)))</formula>
    </cfRule>
    <cfRule type="cellIs" dxfId="97" priority="81" operator="equal">
      <formula>"Requires Attention"</formula>
    </cfRule>
  </conditionalFormatting>
  <conditionalFormatting sqref="C20">
    <cfRule type="containsText" dxfId="96" priority="78" operator="containsText" text="Meets Requirements">
      <formula>NOT(ISERROR(SEARCH("Meets Requirements",C20)))</formula>
    </cfRule>
    <cfRule type="containsText" dxfId="95" priority="79" operator="containsText" text="Does Not Fully Meet Requirements">
      <formula>NOT(ISERROR(SEARCH("Does Not Fully Meet Requirements",C20)))</formula>
    </cfRule>
  </conditionalFormatting>
  <conditionalFormatting sqref="C22:C23">
    <cfRule type="containsText" dxfId="94" priority="76" operator="containsText" text="Meets Requirements">
      <formula>NOT(ISERROR(SEARCH("Meets Requirements",C22)))</formula>
    </cfRule>
    <cfRule type="containsText" dxfId="93" priority="77" operator="containsText" text="Does Not Fully Meet Requirements">
      <formula>NOT(ISERROR(SEARCH("Does Not Fully Meet Requirements",C22)))</formula>
    </cfRule>
  </conditionalFormatting>
  <conditionalFormatting sqref="D22:D23">
    <cfRule type="containsText" dxfId="92" priority="74" operator="containsText" text="Requires Attention">
      <formula>NOT(ISERROR(SEARCH("Requires Attention",D22)))</formula>
    </cfRule>
    <cfRule type="containsText" dxfId="91" priority="75" operator="containsText" text="Does Not Require Attention">
      <formula>NOT(ISERROR(SEARCH("Does Not Require Attention",D22)))</formula>
    </cfRule>
  </conditionalFormatting>
  <conditionalFormatting sqref="D24">
    <cfRule type="containsText" dxfId="90" priority="72" operator="containsText" text="Does Not Require Attention">
      <formula>NOT(ISERROR(SEARCH("Does Not Require Attention",D24)))</formula>
    </cfRule>
    <cfRule type="containsText" dxfId="89" priority="73" operator="containsText" text="Requires Attention">
      <formula>NOT(ISERROR(SEARCH("Requires Attention",D24)))</formula>
    </cfRule>
  </conditionalFormatting>
  <conditionalFormatting sqref="C26:C27">
    <cfRule type="containsText" dxfId="88" priority="70" operator="containsText" text="Meets Requirements">
      <formula>NOT(ISERROR(SEARCH("Meets Requirements",C26)))</formula>
    </cfRule>
    <cfRule type="containsText" dxfId="87" priority="71" operator="containsText" text="Does Not Fully Meet Requirements">
      <formula>NOT(ISERROR(SEARCH("Does Not Fully Meet Requirements",C26)))</formula>
    </cfRule>
  </conditionalFormatting>
  <conditionalFormatting sqref="D26:D27">
    <cfRule type="containsText" dxfId="86" priority="68" operator="containsText" text="Does Not Require Attention">
      <formula>NOT(ISERROR(SEARCH("Does Not Require Attention",D26)))</formula>
    </cfRule>
    <cfRule type="containsText" dxfId="85" priority="69" operator="containsText" text="Requires Attention">
      <formula>NOT(ISERROR(SEARCH("Requires Attention",D26)))</formula>
    </cfRule>
  </conditionalFormatting>
  <conditionalFormatting sqref="C32">
    <cfRule type="containsText" dxfId="84" priority="66" operator="containsText" text="Does Not Fully Meet Requirements">
      <formula>NOT(ISERROR(SEARCH("Does Not Fully Meet Requirements",C32)))</formula>
    </cfRule>
    <cfRule type="containsText" dxfId="83" priority="67" operator="containsText" text="Meets Requirements">
      <formula>NOT(ISERROR(SEARCH("Meets Requirements",C32)))</formula>
    </cfRule>
  </conditionalFormatting>
  <conditionalFormatting sqref="D32">
    <cfRule type="containsText" dxfId="82" priority="64" operator="containsText" text="Requires Attention">
      <formula>NOT(ISERROR(SEARCH("Requires Attention",D32)))</formula>
    </cfRule>
    <cfRule type="containsText" dxfId="81" priority="65" operator="containsText" text="Does Not Require Attention">
      <formula>NOT(ISERROR(SEARCH("Does Not Require Attention",D32)))</formula>
    </cfRule>
  </conditionalFormatting>
  <conditionalFormatting sqref="D33">
    <cfRule type="containsText" dxfId="80" priority="62" operator="containsText" text="Does Not Require Attention">
      <formula>NOT(ISERROR(SEARCH("Does Not Require Attention",D33)))</formula>
    </cfRule>
    <cfRule type="cellIs" dxfId="79" priority="63" operator="equal">
      <formula>"Requires Attention"</formula>
    </cfRule>
  </conditionalFormatting>
  <conditionalFormatting sqref="C33">
    <cfRule type="containsText" dxfId="78" priority="60" operator="containsText" text="Meets Requirements">
      <formula>NOT(ISERROR(SEARCH("Meets Requirements",C33)))</formula>
    </cfRule>
    <cfRule type="containsText" dxfId="77" priority="61" operator="containsText" text="Does Not Fully Meet Requirements">
      <formula>NOT(ISERROR(SEARCH("Does Not Fully Meet Requirements",C33)))</formula>
    </cfRule>
  </conditionalFormatting>
  <conditionalFormatting sqref="C35:C36">
    <cfRule type="containsText" dxfId="76" priority="58" operator="containsText" text="Meets Requirements">
      <formula>NOT(ISERROR(SEARCH("Meets Requirements",C35)))</formula>
    </cfRule>
    <cfRule type="containsText" dxfId="75" priority="59" operator="containsText" text="Does Not Fully Meet Requirements">
      <formula>NOT(ISERROR(SEARCH("Does Not Fully Meet Requirements",C35)))</formula>
    </cfRule>
  </conditionalFormatting>
  <conditionalFormatting sqref="D35:D36">
    <cfRule type="containsText" dxfId="74" priority="56" operator="containsText" text="Requires Attention">
      <formula>NOT(ISERROR(SEARCH("Requires Attention",D35)))</formula>
    </cfRule>
    <cfRule type="containsText" dxfId="73" priority="57" operator="containsText" text="Does Not Require Attention">
      <formula>NOT(ISERROR(SEARCH("Does Not Require Attention",D35)))</formula>
    </cfRule>
  </conditionalFormatting>
  <conditionalFormatting sqref="D37">
    <cfRule type="containsText" dxfId="72" priority="54" operator="containsText" text="Does Not Require Attention">
      <formula>NOT(ISERROR(SEARCH("Does Not Require Attention",D37)))</formula>
    </cfRule>
    <cfRule type="containsText" dxfId="71" priority="55" operator="containsText" text="Requires Attention">
      <formula>NOT(ISERROR(SEARCH("Requires Attention",D37)))</formula>
    </cfRule>
  </conditionalFormatting>
  <conditionalFormatting sqref="C39:C40">
    <cfRule type="containsText" dxfId="70" priority="52" operator="containsText" text="Meets Requirements">
      <formula>NOT(ISERROR(SEARCH("Meets Requirements",C39)))</formula>
    </cfRule>
    <cfRule type="containsText" dxfId="69" priority="53" operator="containsText" text="Does Not Fully Meet Requirements">
      <formula>NOT(ISERROR(SEARCH("Does Not Fully Meet Requirements",C39)))</formula>
    </cfRule>
  </conditionalFormatting>
  <conditionalFormatting sqref="D39:D40">
    <cfRule type="containsText" dxfId="68" priority="50" operator="containsText" text="Does Not Require Attention">
      <formula>NOT(ISERROR(SEARCH("Does Not Require Attention",D39)))</formula>
    </cfRule>
    <cfRule type="containsText" dxfId="67" priority="51" operator="containsText" text="Requires Attention">
      <formula>NOT(ISERROR(SEARCH("Requires Attention",D39)))</formula>
    </cfRule>
  </conditionalFormatting>
  <conditionalFormatting sqref="B45">
    <cfRule type="containsText" dxfId="66" priority="48" operator="containsText" text="Does Not Fully Meet Requirements">
      <formula>NOT(ISERROR(SEARCH("Does Not Fully Meet Requirements",B45)))</formula>
    </cfRule>
    <cfRule type="containsText" dxfId="65" priority="49" operator="containsText" text="Meets Requirements">
      <formula>NOT(ISERROR(SEARCH("Meets Requirements",B45)))</formula>
    </cfRule>
  </conditionalFormatting>
  <conditionalFormatting sqref="B46">
    <cfRule type="containsText" dxfId="64" priority="42" operator="containsText" text="Meets Requirements">
      <formula>NOT(ISERROR(SEARCH("Meets Requirements",B46)))</formula>
    </cfRule>
    <cfRule type="containsText" dxfId="63" priority="43" operator="containsText" text="Does Not Fully Meet Requirements">
      <formula>NOT(ISERROR(SEARCH("Does Not Fully Meet Requirements",B46)))</formula>
    </cfRule>
  </conditionalFormatting>
  <conditionalFormatting sqref="C49:C50 D49">
    <cfRule type="containsText" dxfId="62" priority="40" operator="containsText" text="Meets Requirements">
      <formula>NOT(ISERROR(SEARCH("Meets Requirements",C49)))</formula>
    </cfRule>
    <cfRule type="containsText" dxfId="61" priority="41" operator="containsText" text="Does Not Fully Meet Requirements">
      <formula>NOT(ISERROR(SEARCH("Does Not Fully Meet Requirements",C49)))</formula>
    </cfRule>
  </conditionalFormatting>
  <conditionalFormatting sqref="D50">
    <cfRule type="containsText" dxfId="60" priority="38" operator="containsText" text="Requires Attention">
      <formula>NOT(ISERROR(SEARCH("Requires Attention",D50)))</formula>
    </cfRule>
    <cfRule type="containsText" dxfId="59" priority="39" operator="containsText" text="Does Not Require Attention">
      <formula>NOT(ISERROR(SEARCH("Does Not Require Attention",D50)))</formula>
    </cfRule>
  </conditionalFormatting>
  <conditionalFormatting sqref="D51">
    <cfRule type="containsText" dxfId="58" priority="36" operator="containsText" text="Does Not Require Attention">
      <formula>NOT(ISERROR(SEARCH("Does Not Require Attention",D51)))</formula>
    </cfRule>
    <cfRule type="containsText" dxfId="57" priority="37" operator="containsText" text="Requires Attention">
      <formula>NOT(ISERROR(SEARCH("Requires Attention",D51)))</formula>
    </cfRule>
  </conditionalFormatting>
  <conditionalFormatting sqref="C45">
    <cfRule type="containsText" dxfId="56" priority="34" operator="containsText" text="Does Not Fully Meet Requirements">
      <formula>NOT(ISERROR(SEARCH("Does Not Fully Meet Requirements",C45)))</formula>
    </cfRule>
    <cfRule type="containsText" dxfId="55" priority="35" operator="containsText" text="Meets Requirements">
      <formula>NOT(ISERROR(SEARCH("Meets Requirements",C45)))</formula>
    </cfRule>
  </conditionalFormatting>
  <conditionalFormatting sqref="D45">
    <cfRule type="containsText" dxfId="54" priority="32" operator="containsText" text="Requires Attention">
      <formula>NOT(ISERROR(SEARCH("Requires Attention",D45)))</formula>
    </cfRule>
    <cfRule type="containsText" dxfId="53" priority="33" operator="containsText" text="Does Not Require Attention">
      <formula>NOT(ISERROR(SEARCH("Does Not Require Attention",D45)))</formula>
    </cfRule>
  </conditionalFormatting>
  <conditionalFormatting sqref="D46">
    <cfRule type="containsText" dxfId="52" priority="30" operator="containsText" text="Does Not Require Attention">
      <formula>NOT(ISERROR(SEARCH("Does Not Require Attention",D46)))</formula>
    </cfRule>
    <cfRule type="cellIs" dxfId="51" priority="31" operator="equal">
      <formula>"Requires Attention"</formula>
    </cfRule>
  </conditionalFormatting>
  <conditionalFormatting sqref="C46">
    <cfRule type="containsText" dxfId="50" priority="28" operator="containsText" text="Meets Requirements">
      <formula>NOT(ISERROR(SEARCH("Meets Requirements",C46)))</formula>
    </cfRule>
    <cfRule type="containsText" dxfId="49" priority="29" operator="containsText" text="Does Not Fully Meet Requirements">
      <formula>NOT(ISERROR(SEARCH("Does Not Fully Meet Requirements",C46)))</formula>
    </cfRule>
  </conditionalFormatting>
  <conditionalFormatting sqref="C59">
    <cfRule type="containsText" dxfId="48" priority="26" operator="containsText" text="Does Not Fully Meet Requirements">
      <formula>NOT(ISERROR(SEARCH("Does Not Fully Meet Requirements",C59)))</formula>
    </cfRule>
    <cfRule type="containsText" dxfId="47" priority="27" operator="containsText" text="Meets Requirements">
      <formula>NOT(ISERROR(SEARCH("Meets Requirements",C59)))</formula>
    </cfRule>
  </conditionalFormatting>
  <conditionalFormatting sqref="D59">
    <cfRule type="containsText" dxfId="46" priority="24" operator="containsText" text="Requires Attention">
      <formula>NOT(ISERROR(SEARCH("Requires Attention",D59)))</formula>
    </cfRule>
    <cfRule type="containsText" dxfId="45" priority="25" operator="containsText" text="Does Not Require Attention">
      <formula>NOT(ISERROR(SEARCH("Does Not Require Attention",D59)))</formula>
    </cfRule>
  </conditionalFormatting>
  <conditionalFormatting sqref="D60">
    <cfRule type="containsText" dxfId="44" priority="22" operator="containsText" text="Does Not Require Attention">
      <formula>NOT(ISERROR(SEARCH("Does Not Require Attention",D60)))</formula>
    </cfRule>
    <cfRule type="cellIs" dxfId="43" priority="23" operator="equal">
      <formula>"Requires Attention"</formula>
    </cfRule>
  </conditionalFormatting>
  <conditionalFormatting sqref="C60">
    <cfRule type="containsText" dxfId="42" priority="20" operator="containsText" text="Meets Requirements">
      <formula>NOT(ISERROR(SEARCH("Meets Requirements",C60)))</formula>
    </cfRule>
    <cfRule type="containsText" dxfId="41" priority="21" operator="containsText" text="Does Not Fully Meet Requirements">
      <formula>NOT(ISERROR(SEARCH("Does Not Fully Meet Requirements",C60)))</formula>
    </cfRule>
  </conditionalFormatting>
  <conditionalFormatting sqref="C63:C64">
    <cfRule type="containsText" dxfId="40" priority="18" operator="containsText" text="Meets Requirements">
      <formula>NOT(ISERROR(SEARCH("Meets Requirements",C63)))</formula>
    </cfRule>
    <cfRule type="containsText" dxfId="39" priority="19" operator="containsText" text="Does Not Fully Meet Requirements">
      <formula>NOT(ISERROR(SEARCH("Does Not Fully Meet Requirements",C63)))</formula>
    </cfRule>
  </conditionalFormatting>
  <conditionalFormatting sqref="D63:D64">
    <cfRule type="containsText" dxfId="38" priority="16" operator="containsText" text="Requires Attention">
      <formula>NOT(ISERROR(SEARCH("Requires Attention",D63)))</formula>
    </cfRule>
    <cfRule type="containsText" dxfId="37" priority="17" operator="containsText" text="Does Not Require Attention">
      <formula>NOT(ISERROR(SEARCH("Does Not Require Attention",D63)))</formula>
    </cfRule>
  </conditionalFormatting>
  <conditionalFormatting sqref="D65">
    <cfRule type="containsText" dxfId="36" priority="14" operator="containsText" text="Does Not Require Attention">
      <formula>NOT(ISERROR(SEARCH("Does Not Require Attention",D65)))</formula>
    </cfRule>
    <cfRule type="containsText" dxfId="35" priority="15" operator="containsText" text="Requires Attention">
      <formula>NOT(ISERROR(SEARCH("Requires Attention",D65)))</formula>
    </cfRule>
  </conditionalFormatting>
  <conditionalFormatting sqref="C67">
    <cfRule type="containsText" dxfId="34" priority="12" operator="containsText" text="Meets Requirements">
      <formula>NOT(ISERROR(SEARCH("Meets Requirements",C67)))</formula>
    </cfRule>
    <cfRule type="containsText" dxfId="33" priority="13" operator="containsText" text="Does Not Fully Meet Requirements">
      <formula>NOT(ISERROR(SEARCH("Does Not Fully Meet Requirements",C67)))</formula>
    </cfRule>
  </conditionalFormatting>
  <conditionalFormatting sqref="D67">
    <cfRule type="containsText" dxfId="32" priority="10" operator="containsText" text="Does Not Require Attention">
      <formula>NOT(ISERROR(SEARCH("Does Not Require Attention",D67)))</formula>
    </cfRule>
    <cfRule type="containsText" dxfId="31" priority="11" operator="containsText" text="Requires Attention">
      <formula>NOT(ISERROR(SEARCH("Requires Attention",D67)))</formula>
    </cfRule>
  </conditionalFormatting>
  <conditionalFormatting sqref="C53">
    <cfRule type="containsText" dxfId="30" priority="8" operator="containsText" text="Meets Requirements">
      <formula>NOT(ISERROR(SEARCH("Meets Requirements",C53)))</formula>
    </cfRule>
    <cfRule type="containsText" dxfId="29" priority="9" operator="containsText" text="Does Not Fully Meet Requirements">
      <formula>NOT(ISERROR(SEARCH("Does Not Fully Meet Requirements",C53)))</formula>
    </cfRule>
  </conditionalFormatting>
  <conditionalFormatting sqref="D53">
    <cfRule type="containsText" dxfId="28" priority="6" operator="containsText" text="Does Not Require Attention">
      <formula>NOT(ISERROR(SEARCH("Does Not Require Attention",D53)))</formula>
    </cfRule>
    <cfRule type="containsText" dxfId="27" priority="7" operator="containsText" text="Requires Attention">
      <formula>NOT(ISERROR(SEARCH("Requires Attention",D53)))</formula>
    </cfRule>
  </conditionalFormatting>
  <conditionalFormatting sqref="D49">
    <cfRule type="cellIs" dxfId="26" priority="5" operator="equal">
      <formula>"Does Not Require Attention"</formula>
    </cfRule>
  </conditionalFormatting>
  <conditionalFormatting sqref="C62">
    <cfRule type="cellIs" dxfId="25" priority="3" operator="equal">
      <formula>"Meets Requirements"</formula>
    </cfRule>
    <cfRule type="cellIs" dxfId="24" priority="4" operator="equal">
      <formula>"Does Not Fully Meet Requirements"</formula>
    </cfRule>
  </conditionalFormatting>
  <conditionalFormatting sqref="D62">
    <cfRule type="cellIs" dxfId="23" priority="1" operator="equal">
      <formula>"Requires Attention"</formula>
    </cfRule>
    <cfRule type="cellIs" dxfId="22" priority="2" operator="equal">
      <formula>"Does Not Require Attention"</formula>
    </cfRule>
  </conditionalFormatting>
  <pageMargins left="0.25" right="0.25" top="0.17010416666666667" bottom="0.75" header="0.3" footer="0.3"/>
  <pageSetup scale="7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1A119-4B14-47DC-BF4F-0788E89BCFFC}">
  <dimension ref="A1:H173"/>
  <sheetViews>
    <sheetView showGridLines="0" view="pageLayout" zoomScale="80" zoomScaleNormal="60" zoomScalePageLayoutView="80" workbookViewId="0">
      <selection activeCell="A174" sqref="A174:XFD1048576"/>
    </sheetView>
  </sheetViews>
  <sheetFormatPr defaultColWidth="0" defaultRowHeight="14.4" zeroHeight="1" outlineLevelRow="1" x14ac:dyDescent="0.3"/>
  <cols>
    <col min="1" max="1" width="73.88671875" style="2" customWidth="1"/>
    <col min="2" max="2" width="41.44140625" style="13" customWidth="1"/>
    <col min="3" max="3" width="26.5546875" style="13" customWidth="1"/>
    <col min="4" max="7" width="8.5546875" style="2" customWidth="1"/>
    <col min="8" max="8" width="0" style="2" hidden="1"/>
    <col min="9" max="16384" width="8.5546875" style="2" hidden="1"/>
  </cols>
  <sheetData>
    <row r="1" spans="1:8" customFormat="1" ht="21" x14ac:dyDescent="0.4">
      <c r="A1" s="132" t="s">
        <v>111</v>
      </c>
      <c r="B1" s="133"/>
      <c r="C1" s="133"/>
      <c r="D1" s="133"/>
      <c r="E1" s="133"/>
      <c r="F1" s="134"/>
      <c r="G1" s="134"/>
      <c r="H1" s="134"/>
    </row>
    <row r="2" spans="1:8" x14ac:dyDescent="0.3"/>
    <row r="3" spans="1:8" ht="25.5" customHeight="1" x14ac:dyDescent="0.3">
      <c r="A3" s="69" t="s">
        <v>93</v>
      </c>
      <c r="B3" s="71"/>
      <c r="C3" s="71"/>
    </row>
    <row r="4" spans="1:8" ht="15.6" hidden="1" outlineLevel="1" x14ac:dyDescent="0.3">
      <c r="A4" s="19" t="s">
        <v>34</v>
      </c>
      <c r="B4" s="121"/>
      <c r="C4" s="127"/>
    </row>
    <row r="5" spans="1:8" ht="15.6" hidden="1" outlineLevel="1" x14ac:dyDescent="0.3">
      <c r="A5" s="19" t="s">
        <v>1</v>
      </c>
      <c r="B5" s="19" t="s">
        <v>7</v>
      </c>
      <c r="C5" s="68"/>
    </row>
    <row r="6" spans="1:8" ht="31.2" hidden="1" outlineLevel="1" x14ac:dyDescent="0.3">
      <c r="A6" s="6" t="s">
        <v>104</v>
      </c>
      <c r="B6" s="30" t="str">
        <f>IF(COUNTIF('Year 1'!$B$46:$M$46,"yes")&gt;0,"Yes","No")</f>
        <v>No</v>
      </c>
      <c r="C6" s="68"/>
    </row>
    <row r="7" spans="1:8" ht="46.8" hidden="1" outlineLevel="1" x14ac:dyDescent="0.3">
      <c r="A7" s="90" t="s">
        <v>105</v>
      </c>
      <c r="B7" s="30" t="str">
        <f>IF(COUNTIF('Year 1'!$B$47:$M$47,"yes")&gt;0,"Yes","No")</f>
        <v>No</v>
      </c>
      <c r="C7" s="68"/>
    </row>
    <row r="8" spans="1:8" ht="46.8" hidden="1" outlineLevel="1" x14ac:dyDescent="0.3">
      <c r="A8" s="91" t="s">
        <v>106</v>
      </c>
      <c r="B8" s="30" t="str">
        <f>IF(COUNTIF('Year 1'!$B$48:$M$48,"yes")&gt;0,"Yes","No")</f>
        <v>No</v>
      </c>
      <c r="C8" s="68"/>
    </row>
    <row r="9" spans="1:8" ht="46.8" hidden="1" outlineLevel="1" x14ac:dyDescent="0.3">
      <c r="A9" s="6" t="s">
        <v>107</v>
      </c>
      <c r="B9" s="30" t="str">
        <f>IF(COUNTIF('Year 1'!$B$52:$M$52,"yes")&gt;0,"Yes","No")</f>
        <v>No</v>
      </c>
      <c r="C9" s="68"/>
    </row>
    <row r="10" spans="1:8" ht="62.4" hidden="1" outlineLevel="1" x14ac:dyDescent="0.3">
      <c r="A10" s="6" t="s">
        <v>108</v>
      </c>
      <c r="B10" s="30" t="str">
        <f>IF(COUNTIF('Year 1'!B53:M53,"yes")&gt;0,"Yes","No")</f>
        <v>No</v>
      </c>
      <c r="C10" s="68"/>
    </row>
    <row r="11" spans="1:8" ht="31.2" hidden="1" outlineLevel="1" x14ac:dyDescent="0.3">
      <c r="A11" s="6" t="s">
        <v>116</v>
      </c>
      <c r="B11" s="123" t="e">
        <f>IF(AVERAGE('Year 1'!$B$55:$M$55)&lt;2,"1 = None of the outputs/outcomes were achieved",IF(AVERAGE('Year 1'!$B$55:$M$55)&lt;2,"2 = Some but less than half of the outputs/outcomes were achieved",IF(AVERAGE('Year 1'!$B$55:$M$55)&lt;4,"3 = half of the outputs/outcomes were achieved",IF(AVERAGE('Year 1'!$B$55:$M$55)&lt;5,"4 = More than half but not all of the outputs/outcomes were achieved",IF(AVERAGE('Year 1'!$B$55:$M$55)&lt;5.5,"5 = all of the outputs/outcomes were achieved",0)))))</f>
        <v>#DIV/0!</v>
      </c>
      <c r="C11" s="68"/>
    </row>
    <row r="12" spans="1:8" ht="31.2" hidden="1" outlineLevel="1" x14ac:dyDescent="0.3">
      <c r="A12" s="6" t="s">
        <v>117</v>
      </c>
      <c r="B12" s="123" t="e">
        <f>IF(AVERAGE('Year 1'!$B$56:$M$56)&lt;2,"1 = None of the outputs/outcomes were achieved",IF(AVERAGE('Year 1'!$B$56:$M$56)&lt;2,"2 = Some but less than half of the outputs/outcomes were achieved",IF(AVERAGE('Year 1'!$B$56:$M$56)&lt;4,"3 = half of the outputs/outcomes were achieved",IF(AVERAGE('Year 1'!$B$56:$M$56)&lt;5,"4 = More than half but not all of the outputs/outcomes were achieved",IF(AVERAGE('Year 1'!$B$56:$M$56)&lt;5.5,"5 = all of the outputs/outcomes were achieved",0)))))</f>
        <v>#DIV/0!</v>
      </c>
      <c r="C12" s="68"/>
    </row>
    <row r="13" spans="1:8" ht="120" hidden="1" customHeight="1" outlineLevel="1" x14ac:dyDescent="0.3">
      <c r="A13" s="122" t="s">
        <v>118</v>
      </c>
      <c r="B13" s="123" t="s">
        <v>132</v>
      </c>
      <c r="C13" s="68"/>
    </row>
    <row r="14" spans="1:8" s="13" customFormat="1" ht="31.2" hidden="1" outlineLevel="1" x14ac:dyDescent="0.3">
      <c r="A14" s="23" t="s">
        <v>119</v>
      </c>
      <c r="B14" s="123" t="e">
        <f>IF(AVERAGE('Year 1'!$B$68:$M$68)&lt;2,"1 = None of the narratives support the Council's assessment",IF(AVERAGE('Year 1'!$B$68:$M$68)&lt;3,"2 = Some narratives support the Council's assessment",IF(AVERAGE('Year 1'!$B$68:$M$68)&lt;4,"3 = All narratives support the Council's assessment")))</f>
        <v>#DIV/0!</v>
      </c>
      <c r="C14" s="68"/>
    </row>
    <row r="15" spans="1:8" ht="31.2" hidden="1" outlineLevel="1" x14ac:dyDescent="0.3">
      <c r="A15" s="6" t="s">
        <v>120</v>
      </c>
      <c r="B15" s="123" t="e">
        <f>IF(AVERAGE('Year 1'!$B$69:$M$69)&lt;2,"1 = not at all: none of the items are addressed",IF(AVERAGE('Year 1'!$B$69:$M$69)&lt;3,"2 = partially: some, but not all items are addressed",IF(AVERAGE('Year 1'!$B$69:$M$69)&lt;4,"3 = fully: all items are addressed")))</f>
        <v>#DIV/0!</v>
      </c>
      <c r="C15" s="68"/>
    </row>
    <row r="16" spans="1:8" s="13" customFormat="1" ht="46.8" hidden="1" outlineLevel="1" x14ac:dyDescent="0.3">
      <c r="A16" s="6" t="s">
        <v>121</v>
      </c>
      <c r="B16" s="129" t="e">
        <f>IF(AVERAGE('Year 1'!$B$71:$M$71)&lt;2,"1 = not at all: none of the items are addressed",IF(AVERAGE('Year 1'!$B$71:$M$71)&lt;3,"2 = partially: some, but not all items are addressed",IF(AVERAGE('Year 1'!$B$71:$M$71)&lt;4,"3 = fully: all items are addressed")))</f>
        <v>#DIV/0!</v>
      </c>
      <c r="C16" s="68"/>
    </row>
    <row r="17" spans="1:3" ht="46.8" hidden="1" outlineLevel="1" x14ac:dyDescent="0.3">
      <c r="A17" s="27" t="s">
        <v>122</v>
      </c>
      <c r="B17" s="129" t="e">
        <f>IF(AVERAGE('Year 1'!B72:M72)&lt;2,"1 = not at all: none of the items are addressed",IF(AVERAGE('Year 1'!B72:M72)&lt;3,"2 = partially: some, but not all items are addressed",IF(AVERAGE('Year 1'!B72:M72)&lt;4,"3 = fully: all items are addressed")))</f>
        <v>#DIV/0!</v>
      </c>
      <c r="C17" s="68"/>
    </row>
    <row r="18" spans="1:3" ht="15.6" hidden="1" outlineLevel="1" x14ac:dyDescent="0.3">
      <c r="A18" s="29" t="s">
        <v>109</v>
      </c>
      <c r="B18" s="130" t="str">
        <f>IF(COUNTIF(B6:B10,"yes")=5,"Meets Requirements","Does Not Meet Requirements")</f>
        <v>Does Not Meet Requirements</v>
      </c>
      <c r="C18" s="68"/>
    </row>
    <row r="19" spans="1:3" s="18" customFormat="1" ht="15.6" hidden="1" outlineLevel="1" x14ac:dyDescent="0.3">
      <c r="A19" s="128"/>
      <c r="B19" s="128"/>
      <c r="C19" s="124"/>
    </row>
    <row r="20" spans="1:3" ht="30.75" hidden="1" customHeight="1" outlineLevel="1" x14ac:dyDescent="0.3">
      <c r="A20" s="69" t="s">
        <v>21</v>
      </c>
      <c r="B20" s="19"/>
      <c r="C20" s="19"/>
    </row>
    <row r="21" spans="1:3" s="1" customFormat="1" ht="15.6" hidden="1" outlineLevel="1" x14ac:dyDescent="0.3">
      <c r="A21" s="19" t="s">
        <v>23</v>
      </c>
      <c r="B21" s="19" t="s">
        <v>12</v>
      </c>
      <c r="C21" s="19" t="s">
        <v>13</v>
      </c>
    </row>
    <row r="22" spans="1:3" ht="15.6" hidden="1" outlineLevel="1" x14ac:dyDescent="0.3">
      <c r="A22" s="6" t="s">
        <v>24</v>
      </c>
      <c r="B22" s="103">
        <f>'Year 1'!$B$74</f>
        <v>0</v>
      </c>
      <c r="C22" s="126">
        <f>'Year 1'!$B$75</f>
        <v>0</v>
      </c>
    </row>
    <row r="23" spans="1:3" ht="15.6" hidden="1" outlineLevel="1" x14ac:dyDescent="0.3">
      <c r="A23" s="6" t="s">
        <v>25</v>
      </c>
      <c r="B23" s="103">
        <f>'Year 1'!$C$74</f>
        <v>0</v>
      </c>
      <c r="C23" s="126">
        <f>'Year 1'!$C$75</f>
        <v>0</v>
      </c>
    </row>
    <row r="24" spans="1:3" ht="15.6" hidden="1" outlineLevel="1" x14ac:dyDescent="0.3">
      <c r="A24" s="6" t="s">
        <v>26</v>
      </c>
      <c r="B24" s="103">
        <f>'Year 1'!$D$74</f>
        <v>0</v>
      </c>
      <c r="C24" s="126">
        <f>'Year 1'!$D$75</f>
        <v>0</v>
      </c>
    </row>
    <row r="25" spans="1:3" ht="15.6" hidden="1" outlineLevel="1" x14ac:dyDescent="0.3">
      <c r="A25" s="6" t="s">
        <v>27</v>
      </c>
      <c r="B25" s="103">
        <f>'Year 1'!$E$74</f>
        <v>0</v>
      </c>
      <c r="C25" s="126">
        <f>'Year 1'!$E$75</f>
        <v>0</v>
      </c>
    </row>
    <row r="26" spans="1:3" ht="15.6" hidden="1" outlineLevel="1" x14ac:dyDescent="0.3">
      <c r="A26" s="6" t="s">
        <v>28</v>
      </c>
      <c r="B26" s="103">
        <f>'Year 1'!$F$74</f>
        <v>0</v>
      </c>
      <c r="C26" s="126">
        <f>'Year 1'!$F$75</f>
        <v>0</v>
      </c>
    </row>
    <row r="27" spans="1:3" ht="15.6" hidden="1" outlineLevel="1" x14ac:dyDescent="0.3">
      <c r="A27" s="6" t="s">
        <v>29</v>
      </c>
      <c r="B27" s="103">
        <f>'Year 1'!$G$74</f>
        <v>0</v>
      </c>
      <c r="C27" s="126">
        <f>'Year 1'!$G$75</f>
        <v>0</v>
      </c>
    </row>
    <row r="28" spans="1:3" ht="15.6" hidden="1" outlineLevel="1" x14ac:dyDescent="0.3">
      <c r="A28" s="6" t="s">
        <v>30</v>
      </c>
      <c r="B28" s="103">
        <f>'Year 1'!$H$74</f>
        <v>0</v>
      </c>
      <c r="C28" s="126">
        <f>'Year 1'!$H$75</f>
        <v>0</v>
      </c>
    </row>
    <row r="29" spans="1:3" ht="15.6" hidden="1" outlineLevel="1" x14ac:dyDescent="0.3">
      <c r="A29" s="6" t="s">
        <v>36</v>
      </c>
      <c r="B29" s="103">
        <f>'Year 1'!$I$74</f>
        <v>0</v>
      </c>
      <c r="C29" s="126">
        <f>'Year 1'!$I$75</f>
        <v>0</v>
      </c>
    </row>
    <row r="30" spans="1:3" ht="15.6" hidden="1" outlineLevel="1" x14ac:dyDescent="0.3">
      <c r="A30" s="6" t="s">
        <v>37</v>
      </c>
      <c r="B30" s="103">
        <f>'Year 1'!$I$74</f>
        <v>0</v>
      </c>
      <c r="C30" s="126">
        <f>'Year 1'!$J$75</f>
        <v>0</v>
      </c>
    </row>
    <row r="31" spans="1:3" ht="15.6" hidden="1" outlineLevel="1" x14ac:dyDescent="0.3">
      <c r="A31" s="6" t="s">
        <v>38</v>
      </c>
      <c r="B31" s="103">
        <f>'Year 1'!$K$74</f>
        <v>0</v>
      </c>
      <c r="C31" s="126">
        <f>'Year 1'!$K$75</f>
        <v>0</v>
      </c>
    </row>
    <row r="32" spans="1:3" ht="15.6" hidden="1" outlineLevel="1" x14ac:dyDescent="0.3">
      <c r="A32" s="6" t="s">
        <v>39</v>
      </c>
      <c r="B32" s="103">
        <f>'Year 1'!$K$74</f>
        <v>0</v>
      </c>
      <c r="C32" s="126">
        <f>'Year 1'!$L$75</f>
        <v>0</v>
      </c>
    </row>
    <row r="33" spans="1:3" ht="15.6" hidden="1" outlineLevel="1" x14ac:dyDescent="0.3">
      <c r="A33" s="6" t="s">
        <v>40</v>
      </c>
      <c r="B33" s="103">
        <f>'Year 1'!$M$74</f>
        <v>0</v>
      </c>
      <c r="C33" s="126">
        <f>'Year 1'!$M$75</f>
        <v>0</v>
      </c>
    </row>
    <row r="34" spans="1:3" s="18" customFormat="1" ht="15.6" hidden="1" outlineLevel="1" x14ac:dyDescent="0.3">
      <c r="A34" s="99"/>
      <c r="B34" s="99"/>
      <c r="C34" s="99"/>
    </row>
    <row r="35" spans="1:3" ht="15.6" hidden="1" outlineLevel="1" x14ac:dyDescent="0.3">
      <c r="A35" s="6" t="s">
        <v>184</v>
      </c>
      <c r="B35" s="6" t="str">
        <f>IF(COUNTIF(B22:B33,"yes")&gt;0,"Requires Attention","Does Not Require Attention")</f>
        <v>Does Not Require Attention</v>
      </c>
      <c r="C35" s="149" t="s">
        <v>2</v>
      </c>
    </row>
    <row r="36" spans="1:3" ht="21" collapsed="1" x14ac:dyDescent="0.3">
      <c r="A36" s="77"/>
      <c r="B36" s="73"/>
      <c r="C36" s="73"/>
    </row>
    <row r="37" spans="1:3" ht="23.25" customHeight="1" x14ac:dyDescent="0.3">
      <c r="A37" s="69" t="s">
        <v>91</v>
      </c>
      <c r="B37" s="73"/>
      <c r="C37" s="73"/>
    </row>
    <row r="38" spans="1:3" ht="21" hidden="1" customHeight="1" outlineLevel="1" x14ac:dyDescent="0.3">
      <c r="A38" s="249" t="s">
        <v>34</v>
      </c>
      <c r="B38" s="250"/>
      <c r="C38" s="251"/>
    </row>
    <row r="39" spans="1:3" ht="15.6" hidden="1" outlineLevel="1" x14ac:dyDescent="0.3">
      <c r="A39" s="19" t="s">
        <v>1</v>
      </c>
      <c r="B39" s="19" t="s">
        <v>7</v>
      </c>
      <c r="C39" s="6"/>
    </row>
    <row r="40" spans="1:3" ht="31.2" hidden="1" outlineLevel="1" x14ac:dyDescent="0.3">
      <c r="A40" s="6" t="s">
        <v>149</v>
      </c>
      <c r="B40" s="30" t="str">
        <f>IF(COUNTIF('Year 2'!B46:M46,"yes")&gt;0,"Yes","No")</f>
        <v>No</v>
      </c>
      <c r="C40" s="6"/>
    </row>
    <row r="41" spans="1:3" ht="46.8" hidden="1" outlineLevel="1" x14ac:dyDescent="0.3">
      <c r="A41" s="6" t="s">
        <v>150</v>
      </c>
      <c r="B41" s="30" t="str">
        <f>IF(COUNTIF('Year 2'!B47:M47,"yes")&gt;0,"Yes","No")</f>
        <v>No</v>
      </c>
      <c r="C41" s="6"/>
    </row>
    <row r="42" spans="1:3" ht="62.4" hidden="1" outlineLevel="1" x14ac:dyDescent="0.3">
      <c r="A42" s="6" t="s">
        <v>151</v>
      </c>
      <c r="B42" s="30" t="str">
        <f>IF(COUNTIF('Year 2'!B48:M48,"yes")&gt;0,"Yes","No")</f>
        <v>No</v>
      </c>
      <c r="C42" s="6"/>
    </row>
    <row r="43" spans="1:3" ht="31.2" hidden="1" outlineLevel="1" x14ac:dyDescent="0.3">
      <c r="A43" s="6" t="s">
        <v>152</v>
      </c>
      <c r="B43" s="30" t="str">
        <f>IF(COUNTIF('Year 2'!B52:M52,"yes")&gt;0,"Yes","No")</f>
        <v>No</v>
      </c>
      <c r="C43" s="6"/>
    </row>
    <row r="44" spans="1:3" ht="31.2" hidden="1" outlineLevel="1" x14ac:dyDescent="0.3">
      <c r="A44" s="6" t="s">
        <v>153</v>
      </c>
      <c r="B44" s="30" t="str">
        <f>IF(COUNTIF('Year 2'!B53:M53,"yes")&gt;0,"Yes","No")</f>
        <v>No</v>
      </c>
      <c r="C44" s="6"/>
    </row>
    <row r="45" spans="1:3" ht="31.2" hidden="1" outlineLevel="1" x14ac:dyDescent="0.3">
      <c r="A45" s="122" t="s">
        <v>154</v>
      </c>
      <c r="B45" s="245" t="e">
        <f>IF(AVERAGE('Year 2'!B55:M55)&lt;2,"1 = None of the outputs/outcomes were achieved",IF(AVERAGE('Year 2'!B55:M55)&lt;2,"2 = Some but less than half of the outputs/outcomes were achieved",IF(AVERAGE('Year 2'!B55:M55)&lt;4,"3 = half of the outputs/outcomes were achieved",IF(AVERAGE('Year 2'!B55:M55)&lt;5,"4 = More than half but not all of the outputs/outcomes were achieved",IF(AVERAGE('Year 2'!B55:M55)&lt;5.5,"5 = all of the outputs/outcomes were achieved",0)))))</f>
        <v>#DIV/0!</v>
      </c>
      <c r="C45" s="6"/>
    </row>
    <row r="46" spans="1:3" ht="31.2" hidden="1" outlineLevel="1" x14ac:dyDescent="0.3">
      <c r="A46" s="6" t="s">
        <v>155</v>
      </c>
      <c r="B46" s="30" t="e">
        <f>IF(AVERAGE('Year 2'!B56:M56)&lt;2,"1 = None of the outputs/outcomes were achieved",IF(AVERAGE('Year 2'!B56:M56)&lt;2,"2 = Some but less than half of the outputs/outcomes were achieved",IF(AVERAGE('Year 2'!B56:M56)&lt;4,"3 = half of the outputs/outcomes were achieved",IF(AVERAGE('Year 2'!B56:M56)&lt;5,"4 = More than half but not all of the outputs/outcomes were achieved",IF(AVERAGE('Year 2'!B56:M56)&lt;5.5,"5 = all of the outputs/outcomes were achieved",0)))))</f>
        <v>#DIV/0!</v>
      </c>
      <c r="C46" s="6"/>
    </row>
    <row r="47" spans="1:3" ht="31.2" hidden="1" outlineLevel="1" x14ac:dyDescent="0.3">
      <c r="A47" s="23" t="s">
        <v>156</v>
      </c>
      <c r="B47" s="113" t="s">
        <v>158</v>
      </c>
      <c r="C47" s="23"/>
    </row>
    <row r="48" spans="1:3" ht="46.8" hidden="1" outlineLevel="1" x14ac:dyDescent="0.3">
      <c r="A48" s="6" t="s">
        <v>157</v>
      </c>
      <c r="B48" s="123" t="e">
        <f>IF(AVERAGE('Year 2'!$B$68:$M$68)&lt;2,"1 = None of the narratives support the Council's assessment",IF(AVERAGE('Year 2'!$B$68:$M$68)&lt;3,"2 = Some narratives support the Council's assessment",IF(AVERAGE('Year 2'!$B$68:$M$68)&lt;4,"3 = All narratives support the Council's assessment")))</f>
        <v>#DIV/0!</v>
      </c>
      <c r="C48" s="6"/>
    </row>
    <row r="49" spans="1:3" ht="46.8" hidden="1" outlineLevel="1" x14ac:dyDescent="0.3">
      <c r="A49" s="27" t="s">
        <v>219</v>
      </c>
      <c r="B49" s="123" t="e">
        <f>IF(AVERAGE('Year 2'!$B$69:$M$69)&lt;2,"1 = not at all: none of the items are addressed",IF(AVERAGE('Year 2'!$B$69:$M$69)&lt;3,"2 = partially: some, but not all items are addressed",IF(AVERAGE('Year 2'!$B$69:$M$69)&lt;4,"3 = fully: all items are addressed")))</f>
        <v>#DIV/0!</v>
      </c>
      <c r="C49" s="27"/>
    </row>
    <row r="50" spans="1:3" ht="46.8" hidden="1" outlineLevel="1" x14ac:dyDescent="0.3">
      <c r="A50" s="6" t="s">
        <v>121</v>
      </c>
      <c r="B50" s="129" t="e">
        <f>IF(AVERAGE('Year 2'!$B$71:$M$71)&lt;2,"1 = not at all: none of the items are addressed",IF(AVERAGE('Year 2'!$B$71:$M$71)&lt;3,"2 = partially: some, but not all items are addressed",IF(AVERAGE('Year 2'!$B$71:$M$71)&lt;4,"3 = fully: all items are addressed")))</f>
        <v>#DIV/0!</v>
      </c>
      <c r="C50" s="27"/>
    </row>
    <row r="51" spans="1:3" ht="46.8" hidden="1" outlineLevel="1" x14ac:dyDescent="0.3">
      <c r="A51" s="27" t="s">
        <v>122</v>
      </c>
      <c r="B51" s="129" t="e">
        <f>IF(AVERAGE('Year 2'!B106:M106)&lt;2,"1 = not at all: none of the items are addressed",IF(AVERAGE('Year 2'!B106:M106)&lt;3,"2 = partially: some, but not all items are addressed",IF(AVERAGE('Year 2'!B106:M106)&lt;4,"3 = fully: all items are addressed")))</f>
        <v>#DIV/0!</v>
      </c>
      <c r="C51" s="27"/>
    </row>
    <row r="52" spans="1:3" ht="15.6" hidden="1" outlineLevel="1" x14ac:dyDescent="0.3">
      <c r="A52" s="27" t="s">
        <v>159</v>
      </c>
      <c r="B52" s="129" t="str">
        <f>IF(COUNTIF(B$6:B10,"yes")=5,"Meets Requirements","Does Not Meet Requirements")</f>
        <v>Does Not Meet Requirements</v>
      </c>
      <c r="C52" s="27"/>
    </row>
    <row r="53" spans="1:3" ht="21" hidden="1" outlineLevel="1" x14ac:dyDescent="0.3">
      <c r="A53" s="72"/>
      <c r="B53" s="72"/>
      <c r="C53" s="72"/>
    </row>
    <row r="54" spans="1:3" ht="21" hidden="1" customHeight="1" outlineLevel="1" x14ac:dyDescent="0.3">
      <c r="A54" s="241" t="s">
        <v>21</v>
      </c>
      <c r="B54" s="242"/>
      <c r="C54" s="243"/>
    </row>
    <row r="55" spans="1:3" ht="15.6" hidden="1" outlineLevel="1" x14ac:dyDescent="0.3">
      <c r="A55" s="19" t="s">
        <v>23</v>
      </c>
      <c r="B55" s="19" t="s">
        <v>12</v>
      </c>
      <c r="C55" s="19" t="s">
        <v>13</v>
      </c>
    </row>
    <row r="56" spans="1:3" ht="15.6" hidden="1" outlineLevel="1" x14ac:dyDescent="0.3">
      <c r="A56" s="6" t="s">
        <v>24</v>
      </c>
      <c r="B56" s="103">
        <f>'Year 2'!B108</f>
        <v>0</v>
      </c>
      <c r="C56" s="126">
        <f>'Year 2'!$B$75</f>
        <v>0</v>
      </c>
    </row>
    <row r="57" spans="1:3" ht="15.6" hidden="1" outlineLevel="1" x14ac:dyDescent="0.3">
      <c r="A57" s="6" t="s">
        <v>25</v>
      </c>
      <c r="B57" s="103">
        <f>'Year 2'!$C$74</f>
        <v>0</v>
      </c>
      <c r="C57" s="126">
        <f>'Year 2'!$C$75</f>
        <v>0</v>
      </c>
    </row>
    <row r="58" spans="1:3" ht="15.6" hidden="1" outlineLevel="1" x14ac:dyDescent="0.3">
      <c r="A58" s="6" t="s">
        <v>26</v>
      </c>
      <c r="B58" s="103">
        <f>'Year 2'!$D$74</f>
        <v>0</v>
      </c>
      <c r="C58" s="126">
        <f>'Year 2'!$D$75</f>
        <v>0</v>
      </c>
    </row>
    <row r="59" spans="1:3" ht="15.6" hidden="1" outlineLevel="1" x14ac:dyDescent="0.3">
      <c r="A59" s="6" t="s">
        <v>27</v>
      </c>
      <c r="B59" s="103">
        <f>'Year 2'!$E$74</f>
        <v>0</v>
      </c>
      <c r="C59" s="126">
        <f>'Year 2'!$E$75</f>
        <v>0</v>
      </c>
    </row>
    <row r="60" spans="1:3" ht="15.6" hidden="1" outlineLevel="1" x14ac:dyDescent="0.3">
      <c r="A60" s="6" t="s">
        <v>28</v>
      </c>
      <c r="B60" s="103">
        <f>'Year 2'!$F$74</f>
        <v>0</v>
      </c>
      <c r="C60" s="126">
        <f>'Year 2'!$F$75</f>
        <v>0</v>
      </c>
    </row>
    <row r="61" spans="1:3" ht="15.6" hidden="1" outlineLevel="1" x14ac:dyDescent="0.3">
      <c r="A61" s="6" t="s">
        <v>29</v>
      </c>
      <c r="B61" s="103">
        <f>'Year 2'!$G$74</f>
        <v>0</v>
      </c>
      <c r="C61" s="126">
        <f>'Year 2'!$G$75</f>
        <v>0</v>
      </c>
    </row>
    <row r="62" spans="1:3" ht="15.6" hidden="1" outlineLevel="1" x14ac:dyDescent="0.3">
      <c r="A62" s="6" t="s">
        <v>30</v>
      </c>
      <c r="B62" s="103">
        <f>'Year 2'!$H$74</f>
        <v>0</v>
      </c>
      <c r="C62" s="126">
        <f>'Year 2'!$H$75</f>
        <v>0</v>
      </c>
    </row>
    <row r="63" spans="1:3" ht="15.6" hidden="1" outlineLevel="1" x14ac:dyDescent="0.3">
      <c r="A63" s="6" t="s">
        <v>36</v>
      </c>
      <c r="B63" s="103">
        <f>'Year 2'!$I$74</f>
        <v>0</v>
      </c>
      <c r="C63" s="126">
        <f>'Year 2'!$I$75</f>
        <v>0</v>
      </c>
    </row>
    <row r="64" spans="1:3" ht="15.6" hidden="1" outlineLevel="1" x14ac:dyDescent="0.3">
      <c r="A64" s="6" t="s">
        <v>37</v>
      </c>
      <c r="B64" s="103">
        <f>'Year 2'!$I$74</f>
        <v>0</v>
      </c>
      <c r="C64" s="126">
        <f>'Year 2'!$J$75</f>
        <v>0</v>
      </c>
    </row>
    <row r="65" spans="1:3" ht="15.6" hidden="1" outlineLevel="1" x14ac:dyDescent="0.3">
      <c r="A65" s="6" t="s">
        <v>38</v>
      </c>
      <c r="B65" s="103">
        <f>'Year 2'!$K$74</f>
        <v>0</v>
      </c>
      <c r="C65" s="126">
        <f>'Year 2'!$K$75</f>
        <v>0</v>
      </c>
    </row>
    <row r="66" spans="1:3" ht="15.6" hidden="1" outlineLevel="1" x14ac:dyDescent="0.3">
      <c r="A66" s="6" t="s">
        <v>39</v>
      </c>
      <c r="B66" s="103">
        <f>'Year 2'!$K$74</f>
        <v>0</v>
      </c>
      <c r="C66" s="126">
        <f>'Year 2'!$L$75</f>
        <v>0</v>
      </c>
    </row>
    <row r="67" spans="1:3" ht="15.6" hidden="1" outlineLevel="1" x14ac:dyDescent="0.3">
      <c r="A67" s="6" t="s">
        <v>40</v>
      </c>
      <c r="B67" s="103">
        <f>'Year 2'!$M$74</f>
        <v>0</v>
      </c>
      <c r="C67" s="126">
        <f>'Year 2'!$M$75</f>
        <v>0</v>
      </c>
    </row>
    <row r="68" spans="1:3" ht="15.6" hidden="1" outlineLevel="1" x14ac:dyDescent="0.3">
      <c r="A68" s="99"/>
      <c r="B68" s="99"/>
      <c r="C68" s="99"/>
    </row>
    <row r="69" spans="1:3" ht="15.6" hidden="1" outlineLevel="1" x14ac:dyDescent="0.3">
      <c r="A69" s="6" t="s">
        <v>79</v>
      </c>
      <c r="B69" s="6" t="str">
        <f>IF(COUNTIF(B56:B67,"yes")&gt;0,"Requires Attention","Does Not Require Attention")</f>
        <v>Does Not Require Attention</v>
      </c>
      <c r="C69" s="149" t="s">
        <v>2</v>
      </c>
    </row>
    <row r="70" spans="1:3" ht="21" collapsed="1" x14ac:dyDescent="0.3">
      <c r="A70" s="77"/>
      <c r="B70" s="73"/>
      <c r="C70" s="73"/>
    </row>
    <row r="71" spans="1:3" ht="25.5" customHeight="1" x14ac:dyDescent="0.3">
      <c r="A71" s="69" t="s">
        <v>92</v>
      </c>
      <c r="B71" s="73"/>
      <c r="C71" s="73"/>
    </row>
    <row r="72" spans="1:3" ht="21" hidden="1" customHeight="1" outlineLevel="1" x14ac:dyDescent="0.3">
      <c r="A72" s="69" t="s">
        <v>34</v>
      </c>
      <c r="B72" s="70"/>
      <c r="C72" s="71"/>
    </row>
    <row r="73" spans="1:3" ht="21" hidden="1" outlineLevel="1" x14ac:dyDescent="0.3">
      <c r="A73" s="69" t="s">
        <v>1</v>
      </c>
      <c r="B73" s="69" t="s">
        <v>7</v>
      </c>
      <c r="C73" s="73"/>
    </row>
    <row r="74" spans="1:3" ht="31.2" hidden="1" outlineLevel="1" x14ac:dyDescent="0.3">
      <c r="A74" s="6" t="s">
        <v>104</v>
      </c>
      <c r="B74" s="30" t="str">
        <f>IF(COUNTIF('Year 3'!$B$46:$M$46,"yes")&gt;0,"Yes","No")</f>
        <v>No</v>
      </c>
      <c r="C74" s="73"/>
    </row>
    <row r="75" spans="1:3" ht="46.8" hidden="1" outlineLevel="1" x14ac:dyDescent="0.3">
      <c r="A75" s="90" t="s">
        <v>105</v>
      </c>
      <c r="B75" s="30" t="str">
        <f>IF(COUNTIF('Year 3'!$B$47:$M$47,"yes")&gt;0,"Yes","No")</f>
        <v>No</v>
      </c>
      <c r="C75" s="73"/>
    </row>
    <row r="76" spans="1:3" ht="46.8" hidden="1" outlineLevel="1" x14ac:dyDescent="0.3">
      <c r="A76" s="91" t="s">
        <v>106</v>
      </c>
      <c r="B76" s="30" t="str">
        <f>IF(COUNTIF('Year 3'!$B$48:$M$48,"yes")&gt;0,"Yes","No")</f>
        <v>No</v>
      </c>
      <c r="C76" s="73"/>
    </row>
    <row r="77" spans="1:3" ht="46.8" hidden="1" outlineLevel="1" x14ac:dyDescent="0.3">
      <c r="A77" s="6" t="s">
        <v>107</v>
      </c>
      <c r="B77" s="30" t="str">
        <f>IF(COUNTIF('Year 3'!$B$52:$M$52,"yes")&gt;0,"Yes","No")</f>
        <v>No</v>
      </c>
      <c r="C77" s="73"/>
    </row>
    <row r="78" spans="1:3" ht="62.4" hidden="1" outlineLevel="1" x14ac:dyDescent="0.3">
      <c r="A78" s="6" t="s">
        <v>108</v>
      </c>
      <c r="B78" s="30" t="str">
        <f>IF(COUNTIF('Year 3'!B121:M121,"yes")&gt;0,"Yes","No")</f>
        <v>No</v>
      </c>
      <c r="C78" s="73"/>
    </row>
    <row r="79" spans="1:3" ht="31.2" hidden="1" outlineLevel="1" x14ac:dyDescent="0.3">
      <c r="A79" s="6" t="s">
        <v>116</v>
      </c>
      <c r="B79" s="123" t="e">
        <f>IF(AVERAGE('Year 3'!$B$55:$M$55)&lt;2,"1 = None of the outputs/outcomes were achieved",IF(AVERAGE('Year 3'!$B$55:$M$55)&lt;2,"2 = Some but less than half of the outputs/outcomes were achieved",IF(AVERAGE('Year 3'!$B$55:$M$55)&lt;4,"3 = half of the outputs/outcomes were achieved",IF(AVERAGE('Year 3'!$B$55:$M$55)&lt;5,"4 = More than half but not all of the outputs/outcomes were achieved",IF(AVERAGE('Year 3'!$B$55:$M$55)&lt;5.5,"5 = all of the outputs/outcomes were achieved",0)))))</f>
        <v>#DIV/0!</v>
      </c>
      <c r="C79" s="73"/>
    </row>
    <row r="80" spans="1:3" ht="31.2" hidden="1" outlineLevel="1" x14ac:dyDescent="0.3">
      <c r="A80" s="6" t="s">
        <v>117</v>
      </c>
      <c r="B80" s="123" t="e">
        <f>IF(AVERAGE('Year 3'!$B$56:$M$56)&lt;2,"1 = None of the outputs/outcomes were achieved",IF(AVERAGE('Year 3'!$B$56:$M$56)&lt;2,"2 = Some but less than half of the outputs/outcomes were achieved",IF(AVERAGE('Year 3'!$B$56:$M$56)&lt;4,"3 = half of the outputs/outcomes were achieved",IF(AVERAGE('Year 3'!$B$56:$M$56)&lt;5,"4 = More than half but not all of the outputs/outcomes were achieved",IF(AVERAGE('Year 3'!$B$56:$M$56)&lt;5.5,"5 = all of the outputs/outcomes were achieved",0)))))</f>
        <v>#DIV/0!</v>
      </c>
      <c r="C80" s="73"/>
    </row>
    <row r="81" spans="1:3" ht="31.2" hidden="1" outlineLevel="1" x14ac:dyDescent="0.3">
      <c r="A81" s="122" t="s">
        <v>118</v>
      </c>
      <c r="B81" s="123" t="s">
        <v>132</v>
      </c>
      <c r="C81" s="73"/>
    </row>
    <row r="82" spans="1:3" ht="31.2" hidden="1" outlineLevel="1" x14ac:dyDescent="0.3">
      <c r="A82" s="23" t="s">
        <v>119</v>
      </c>
      <c r="B82" s="123" t="e">
        <f>IF(AVERAGE('Year 3'!$B$68:$M$68)&lt;2,"1 = None of the narratives support the Council's assessment",IF(AVERAGE('Year 3'!$B$68:$M$68)&lt;3,"2 = Some narratives support the Council's assessment",IF(AVERAGE('Year 3'!$B$68:$M$68)&lt;4,"3 = All narratives support the Council's assessment")))</f>
        <v>#DIV/0!</v>
      </c>
      <c r="C82" s="73"/>
    </row>
    <row r="83" spans="1:3" ht="31.2" hidden="1" outlineLevel="1" x14ac:dyDescent="0.3">
      <c r="A83" s="6" t="s">
        <v>120</v>
      </c>
      <c r="B83" s="123" t="e">
        <f>IF(AVERAGE('Year 3'!$B$69:$M$69)&lt;2,"1 = not at all: none of the items are addressed",IF(AVERAGE('Year 3'!$B$69:$M$69)&lt;3,"2 = partially: some, but not all items are addressed",IF(AVERAGE('Year 3'!$B$69:$M$69)&lt;4,"3 = fully: all items are addressed")))</f>
        <v>#DIV/0!</v>
      </c>
      <c r="C83" s="73"/>
    </row>
    <row r="84" spans="1:3" ht="46.8" hidden="1" outlineLevel="1" x14ac:dyDescent="0.3">
      <c r="A84" s="6" t="s">
        <v>121</v>
      </c>
      <c r="B84" s="129" t="e">
        <f>IF(AVERAGE('Year 3'!$B$71:$M$71)&lt;2,"1 = not at all: none of the items are addressed",IF(AVERAGE('Year 3'!$B$71:$M$71)&lt;3,"2 = partially: some, but not all items are addressed",IF(AVERAGE('Year 3'!$B$71:$M$71)&lt;4,"3 = fully: all items are addressed")))</f>
        <v>#DIV/0!</v>
      </c>
      <c r="C84" s="73"/>
    </row>
    <row r="85" spans="1:3" ht="46.8" hidden="1" outlineLevel="1" x14ac:dyDescent="0.3">
      <c r="A85" s="27" t="s">
        <v>122</v>
      </c>
      <c r="B85" s="129" t="e">
        <f>IF(AVERAGE('Year 3'!B140:M140)&lt;2,"1 = not at all: none of the items are addressed",IF(AVERAGE('Year 3'!B140:M140)&lt;3,"2 = partially: some, but not all items are addressed",IF(AVERAGE('Year 3'!B140:M140)&lt;4,"3 = fully: all items are addressed")))</f>
        <v>#DIV/0!</v>
      </c>
      <c r="C85" s="73"/>
    </row>
    <row r="86" spans="1:3" ht="21" hidden="1" outlineLevel="1" x14ac:dyDescent="0.3">
      <c r="A86" s="29" t="s">
        <v>109</v>
      </c>
      <c r="B86" s="130" t="str">
        <f>IF(COUNTIF(B74:B78,"yes")=5,"Meets Requirements","Does Not Meet Requirements")</f>
        <v>Does Not Meet Requirements</v>
      </c>
      <c r="C86" s="73"/>
    </row>
    <row r="87" spans="1:3" ht="21" hidden="1" outlineLevel="1" x14ac:dyDescent="0.3">
      <c r="A87" s="206"/>
      <c r="B87" s="206"/>
      <c r="C87" s="205"/>
    </row>
    <row r="88" spans="1:3" ht="21" hidden="1" customHeight="1" outlineLevel="1" x14ac:dyDescent="0.3">
      <c r="A88" s="241" t="s">
        <v>21</v>
      </c>
      <c r="B88" s="242"/>
      <c r="C88" s="243"/>
    </row>
    <row r="89" spans="1:3" ht="15.6" hidden="1" outlineLevel="1" x14ac:dyDescent="0.3">
      <c r="A89" s="19" t="s">
        <v>23</v>
      </c>
      <c r="B89" s="19" t="s">
        <v>12</v>
      </c>
      <c r="C89" s="19" t="s">
        <v>13</v>
      </c>
    </row>
    <row r="90" spans="1:3" ht="15.6" hidden="1" outlineLevel="1" x14ac:dyDescent="0.3">
      <c r="A90" s="6" t="s">
        <v>24</v>
      </c>
      <c r="B90" s="103">
        <f>'Year 3'!B142</f>
        <v>0</v>
      </c>
      <c r="C90" s="126">
        <f>'Year 3'!$B$75</f>
        <v>0</v>
      </c>
    </row>
    <row r="91" spans="1:3" ht="15.6" hidden="1" outlineLevel="1" x14ac:dyDescent="0.3">
      <c r="A91" s="6" t="s">
        <v>25</v>
      </c>
      <c r="B91" s="103">
        <f>'Year 3'!$C$74</f>
        <v>0</v>
      </c>
      <c r="C91" s="126">
        <f>'Year 3'!$C$75</f>
        <v>0</v>
      </c>
    </row>
    <row r="92" spans="1:3" ht="15.6" hidden="1" outlineLevel="1" x14ac:dyDescent="0.3">
      <c r="A92" s="6" t="s">
        <v>26</v>
      </c>
      <c r="B92" s="103">
        <f>'Year 3'!$D$74</f>
        <v>0</v>
      </c>
      <c r="C92" s="126">
        <f>'Year 3'!$D$75</f>
        <v>0</v>
      </c>
    </row>
    <row r="93" spans="1:3" ht="15.6" hidden="1" outlineLevel="1" x14ac:dyDescent="0.3">
      <c r="A93" s="6" t="s">
        <v>27</v>
      </c>
      <c r="B93" s="103">
        <f>'Year 3'!$E$74</f>
        <v>0</v>
      </c>
      <c r="C93" s="126">
        <f>'Year 3'!$E$75</f>
        <v>0</v>
      </c>
    </row>
    <row r="94" spans="1:3" ht="15.6" hidden="1" outlineLevel="1" x14ac:dyDescent="0.3">
      <c r="A94" s="6" t="s">
        <v>28</v>
      </c>
      <c r="B94" s="103">
        <f>'Year 3'!$F$74</f>
        <v>0</v>
      </c>
      <c r="C94" s="126">
        <f>'Year 3'!$F$75</f>
        <v>0</v>
      </c>
    </row>
    <row r="95" spans="1:3" ht="15.6" hidden="1" outlineLevel="1" x14ac:dyDescent="0.3">
      <c r="A95" s="6" t="s">
        <v>29</v>
      </c>
      <c r="B95" s="103">
        <f>'Year 3'!$G$74</f>
        <v>0</v>
      </c>
      <c r="C95" s="126">
        <f>'Year 3'!$G$75</f>
        <v>0</v>
      </c>
    </row>
    <row r="96" spans="1:3" ht="15.6" hidden="1" outlineLevel="1" x14ac:dyDescent="0.3">
      <c r="A96" s="6" t="s">
        <v>30</v>
      </c>
      <c r="B96" s="103">
        <f>'Year 3'!$H$74</f>
        <v>0</v>
      </c>
      <c r="C96" s="126">
        <f>'Year 3'!$H$75</f>
        <v>0</v>
      </c>
    </row>
    <row r="97" spans="1:3" ht="15.6" hidden="1" outlineLevel="1" x14ac:dyDescent="0.3">
      <c r="A97" s="6" t="s">
        <v>36</v>
      </c>
      <c r="B97" s="103">
        <f>'Year 3'!$I$74</f>
        <v>0</v>
      </c>
      <c r="C97" s="126">
        <f>'Year 3'!$I$75</f>
        <v>0</v>
      </c>
    </row>
    <row r="98" spans="1:3" ht="15.6" hidden="1" outlineLevel="1" x14ac:dyDescent="0.3">
      <c r="A98" s="6" t="s">
        <v>37</v>
      </c>
      <c r="B98" s="103">
        <f>'Year 3'!$I$74</f>
        <v>0</v>
      </c>
      <c r="C98" s="126">
        <f>'Year 3'!$J$75</f>
        <v>0</v>
      </c>
    </row>
    <row r="99" spans="1:3" ht="15.6" hidden="1" outlineLevel="1" x14ac:dyDescent="0.3">
      <c r="A99" s="6" t="s">
        <v>38</v>
      </c>
      <c r="B99" s="103">
        <f>'Year 3'!$K$74</f>
        <v>0</v>
      </c>
      <c r="C99" s="126">
        <f>'Year 3'!$K$75</f>
        <v>0</v>
      </c>
    </row>
    <row r="100" spans="1:3" ht="15.6" hidden="1" outlineLevel="1" x14ac:dyDescent="0.3">
      <c r="A100" s="6" t="s">
        <v>39</v>
      </c>
      <c r="B100" s="103">
        <f>'Year 3'!$K$74</f>
        <v>0</v>
      </c>
      <c r="C100" s="126">
        <f>'Year 3'!$L$75</f>
        <v>0</v>
      </c>
    </row>
    <row r="101" spans="1:3" ht="15.6" hidden="1" outlineLevel="1" x14ac:dyDescent="0.3">
      <c r="A101" s="6" t="s">
        <v>40</v>
      </c>
      <c r="B101" s="103">
        <f>'Year 3'!$M$74</f>
        <v>0</v>
      </c>
      <c r="C101" s="126">
        <f>'Year 3'!$M$75</f>
        <v>0</v>
      </c>
    </row>
    <row r="102" spans="1:3" ht="15.6" hidden="1" outlineLevel="1" x14ac:dyDescent="0.3">
      <c r="A102" s="99"/>
      <c r="B102" s="99"/>
      <c r="C102" s="99"/>
    </row>
    <row r="103" spans="1:3" ht="15.6" hidden="1" outlineLevel="1" x14ac:dyDescent="0.3">
      <c r="A103" s="6" t="s">
        <v>79</v>
      </c>
      <c r="B103" s="30" t="str">
        <f>IF(COUNTIF(B90:B101,"yes")&gt;0,"Requires Attention","Does Not Require Attention")</f>
        <v>Does Not Require Attention</v>
      </c>
      <c r="C103" s="30" t="s">
        <v>2</v>
      </c>
    </row>
    <row r="104" spans="1:3" ht="21" collapsed="1" x14ac:dyDescent="0.3">
      <c r="A104" s="77"/>
      <c r="B104" s="73"/>
      <c r="C104" s="73"/>
    </row>
    <row r="105" spans="1:3" ht="22.5" customHeight="1" x14ac:dyDescent="0.3">
      <c r="A105" s="69" t="s">
        <v>94</v>
      </c>
      <c r="B105" s="73"/>
      <c r="C105" s="73"/>
    </row>
    <row r="106" spans="1:3" ht="21" hidden="1" customHeight="1" outlineLevel="1" x14ac:dyDescent="0.3">
      <c r="A106" s="157" t="s">
        <v>34</v>
      </c>
      <c r="B106" s="246"/>
      <c r="C106" s="247"/>
    </row>
    <row r="107" spans="1:3" ht="18" hidden="1" outlineLevel="1" x14ac:dyDescent="0.3">
      <c r="A107" s="69" t="s">
        <v>1</v>
      </c>
      <c r="B107" s="69" t="s">
        <v>7</v>
      </c>
      <c r="C107" s="248"/>
    </row>
    <row r="108" spans="1:3" ht="31.2" hidden="1" outlineLevel="1" x14ac:dyDescent="0.3">
      <c r="A108" s="6" t="s">
        <v>104</v>
      </c>
      <c r="B108" s="30" t="str">
        <f>IF(COUNTIF('Year 4'!$B$46:$M$46,"yes")&gt;0,"Yes","No")</f>
        <v>No</v>
      </c>
      <c r="C108" s="74"/>
    </row>
    <row r="109" spans="1:3" ht="46.8" hidden="1" outlineLevel="1" x14ac:dyDescent="0.3">
      <c r="A109" s="90" t="s">
        <v>105</v>
      </c>
      <c r="B109" s="30" t="str">
        <f>IF(COUNTIF('Year 4'!$B$47:$M$47,"yes")&gt;0,"Yes","No")</f>
        <v>No</v>
      </c>
      <c r="C109" s="74"/>
    </row>
    <row r="110" spans="1:3" ht="46.8" hidden="1" outlineLevel="1" x14ac:dyDescent="0.3">
      <c r="A110" s="91" t="s">
        <v>106</v>
      </c>
      <c r="B110" s="30" t="str">
        <f>IF(COUNTIF('Year 4'!$B$48:$M$48,"yes")&gt;0,"Yes","No")</f>
        <v>No</v>
      </c>
      <c r="C110" s="74"/>
    </row>
    <row r="111" spans="1:3" ht="46.8" hidden="1" outlineLevel="1" x14ac:dyDescent="0.3">
      <c r="A111" s="6" t="s">
        <v>107</v>
      </c>
      <c r="B111" s="30" t="str">
        <f>IF(COUNTIF('Year 4'!$B$52:$M$52,"yes")&gt;0,"Yes","No")</f>
        <v>No</v>
      </c>
      <c r="C111" s="74"/>
    </row>
    <row r="112" spans="1:3" ht="62.4" hidden="1" outlineLevel="1" x14ac:dyDescent="0.3">
      <c r="A112" s="6" t="s">
        <v>108</v>
      </c>
      <c r="B112" s="30" t="str">
        <f>IF(COUNTIF('Year 4'!B155:M155,"yes")&gt;0,"Yes","No")</f>
        <v>No</v>
      </c>
      <c r="C112" s="74"/>
    </row>
    <row r="113" spans="1:3" ht="31.2" hidden="1" outlineLevel="1" x14ac:dyDescent="0.3">
      <c r="A113" s="6" t="s">
        <v>116</v>
      </c>
      <c r="B113" s="123" t="e">
        <f>IF(AVERAGE('Year 4'!$B$55:$M$55)&lt;2,"1 = None of the outputs/outcomes were achieved",IF(AVERAGE('Year 4'!$B$55:$M$55)&lt;2,"2 = Some but less than half of the outputs/outcomes were achieved",IF(AVERAGE('Year 4'!$B$55:$M$55)&lt;4,"3 = half of the outputs/outcomes were achieved",IF(AVERAGE('Year 4'!$B$55:$M$55)&lt;5,"4 = More than half but not all of the outputs/outcomes were achieved",IF(AVERAGE('Year 4'!$B$55:$M$55)&lt;5.5,"5 = all of the outputs/outcomes were achieved",0)))))</f>
        <v>#DIV/0!</v>
      </c>
      <c r="C113" s="74"/>
    </row>
    <row r="114" spans="1:3" ht="31.2" hidden="1" outlineLevel="1" x14ac:dyDescent="0.3">
      <c r="A114" s="6" t="s">
        <v>117</v>
      </c>
      <c r="B114" s="123" t="e">
        <f>IF(AVERAGE('Year 4'!$B$56:$M$56)&lt;2,"1 = None of the outputs/outcomes were achieved",IF(AVERAGE('Year 4'!$B$56:$M$56)&lt;2,"2 = Some but less than half of the outputs/outcomes were achieved",IF(AVERAGE('Year 4'!$B$56:$M$56)&lt;4,"3 = half of the outputs/outcomes were achieved",IF(AVERAGE('Year 4'!$B$56:$M$56)&lt;5,"4 = More than half but not all of the outputs/outcomes were achieved",IF(AVERAGE('Year 4'!$B$56:$M$56)&lt;5.5,"5 = all of the outputs/outcomes were achieved",0)))))</f>
        <v>#DIV/0!</v>
      </c>
      <c r="C114" s="74"/>
    </row>
    <row r="115" spans="1:3" ht="31.2" hidden="1" outlineLevel="1" x14ac:dyDescent="0.3">
      <c r="A115" s="122" t="s">
        <v>118</v>
      </c>
      <c r="B115" s="123" t="s">
        <v>132</v>
      </c>
      <c r="C115" s="75"/>
    </row>
    <row r="116" spans="1:3" ht="31.2" hidden="1" outlineLevel="1" x14ac:dyDescent="0.3">
      <c r="A116" s="23" t="s">
        <v>119</v>
      </c>
      <c r="B116" s="123" t="e">
        <f>IF(AVERAGE('Year 4'!$B$68:$M$68)&lt;2,"1 = None of the narratives support the Council's assessment",IF(AVERAGE('Year 4'!$B$68:$M$68)&lt;3,"2 = Some narratives support the Council's assessment",IF(AVERAGE('Year 4'!$B$68:$M$68)&lt;4,"3 = All narratives support the Council's assessment")))</f>
        <v>#DIV/0!</v>
      </c>
      <c r="C116" s="74"/>
    </row>
    <row r="117" spans="1:3" ht="31.2" hidden="1" outlineLevel="1" x14ac:dyDescent="0.3">
      <c r="A117" s="6" t="s">
        <v>120</v>
      </c>
      <c r="B117" s="123" t="e">
        <f>IF(AVERAGE('Year 4'!$B$69:$M$69)&lt;2,"1 = not at all: none of the items are addressed",IF(AVERAGE('Year 4'!$B$69:$M$69)&lt;3,"2 = partially: some, but not all items are addressed",IF(AVERAGE('Year 4'!$B$69:$M$69)&lt;4,"3 = fully: all items are addressed")))</f>
        <v>#DIV/0!</v>
      </c>
      <c r="C117" s="76"/>
    </row>
    <row r="118" spans="1:3" ht="46.8" hidden="1" outlineLevel="1" x14ac:dyDescent="0.3">
      <c r="A118" s="6" t="s">
        <v>121</v>
      </c>
      <c r="B118" s="129" t="e">
        <f>IF(AVERAGE('Year 4'!$B$71:$M$71)&lt;2,"1 = not at all: none of the items are addressed",IF(AVERAGE('Year 4'!$B$71:$M$71)&lt;3,"2 = partially: some, but not all items are addressed",IF(AVERAGE('Year 4'!$B$71:$M$71)&lt;4,"3 = fully: all items are addressed")))</f>
        <v>#DIV/0!</v>
      </c>
      <c r="C118" s="76"/>
    </row>
    <row r="119" spans="1:3" ht="46.8" hidden="1" outlineLevel="1" x14ac:dyDescent="0.3">
      <c r="A119" s="27" t="s">
        <v>122</v>
      </c>
      <c r="B119" s="129" t="e">
        <f>IF(AVERAGE('Year 4'!B174:M174)&lt;2,"1 = not at all: none of the items are addressed",IF(AVERAGE('Year 4'!B174:M174)&lt;3,"2 = partially: some, but not all items are addressed",IF(AVERAGE('Year 4'!B174:M174)&lt;4,"3 = fully: all items are addressed")))</f>
        <v>#DIV/0!</v>
      </c>
      <c r="C119" s="76"/>
    </row>
    <row r="120" spans="1:3" ht="21" hidden="1" outlineLevel="1" x14ac:dyDescent="0.3">
      <c r="A120" s="29" t="s">
        <v>109</v>
      </c>
      <c r="B120" s="130" t="str">
        <f>IF(COUNTIF(B108:B112,"yes")=5,"Meets Requirements","Does Not Meet Requirements")</f>
        <v>Does Not Meet Requirements</v>
      </c>
      <c r="C120" s="76"/>
    </row>
    <row r="121" spans="1:3" ht="21" hidden="1" outlineLevel="1" x14ac:dyDescent="0.3">
      <c r="A121" s="72"/>
      <c r="B121" s="72"/>
      <c r="C121" s="72"/>
    </row>
    <row r="122" spans="1:3" ht="21" hidden="1" customHeight="1" outlineLevel="1" x14ac:dyDescent="0.3">
      <c r="A122" s="241" t="s">
        <v>21</v>
      </c>
      <c r="B122" s="242"/>
      <c r="C122" s="243"/>
    </row>
    <row r="123" spans="1:3" ht="15.6" hidden="1" outlineLevel="1" x14ac:dyDescent="0.3">
      <c r="A123" s="19" t="s">
        <v>23</v>
      </c>
      <c r="B123" s="19" t="s">
        <v>12</v>
      </c>
      <c r="C123" s="19" t="s">
        <v>13</v>
      </c>
    </row>
    <row r="124" spans="1:3" ht="15.6" hidden="1" outlineLevel="1" x14ac:dyDescent="0.3">
      <c r="A124" s="6" t="s">
        <v>24</v>
      </c>
      <c r="B124" s="103">
        <f>'Year 4'!$B$74</f>
        <v>0</v>
      </c>
      <c r="C124" s="126">
        <f>'Year 4'!$B$75</f>
        <v>0</v>
      </c>
    </row>
    <row r="125" spans="1:3" ht="15.6" hidden="1" outlineLevel="1" x14ac:dyDescent="0.3">
      <c r="A125" s="6" t="s">
        <v>25</v>
      </c>
      <c r="B125" s="103">
        <f>'Year 4'!$C$74</f>
        <v>0</v>
      </c>
      <c r="C125" s="126">
        <f>'Year 4'!$C$75</f>
        <v>0</v>
      </c>
    </row>
    <row r="126" spans="1:3" ht="15.6" hidden="1" outlineLevel="1" x14ac:dyDescent="0.3">
      <c r="A126" s="6" t="s">
        <v>26</v>
      </c>
      <c r="B126" s="103">
        <f>'Year 4'!$D$74</f>
        <v>0</v>
      </c>
      <c r="C126" s="126">
        <f>'Year 4'!$D$75</f>
        <v>0</v>
      </c>
    </row>
    <row r="127" spans="1:3" ht="15.6" hidden="1" outlineLevel="1" x14ac:dyDescent="0.3">
      <c r="A127" s="6" t="s">
        <v>27</v>
      </c>
      <c r="B127" s="103">
        <f>'Year 4'!$E$74</f>
        <v>0</v>
      </c>
      <c r="C127" s="126">
        <f>'Year 4'!$E$75</f>
        <v>0</v>
      </c>
    </row>
    <row r="128" spans="1:3" ht="15.6" hidden="1" outlineLevel="1" x14ac:dyDescent="0.3">
      <c r="A128" s="6" t="s">
        <v>28</v>
      </c>
      <c r="B128" s="103">
        <f>'Year 4'!$F$74</f>
        <v>0</v>
      </c>
      <c r="C128" s="126">
        <f>'Year 4'!$F$75</f>
        <v>0</v>
      </c>
    </row>
    <row r="129" spans="1:3" ht="15.6" hidden="1" outlineLevel="1" x14ac:dyDescent="0.3">
      <c r="A129" s="6" t="s">
        <v>29</v>
      </c>
      <c r="B129" s="103">
        <f>'Year 4'!$G$74</f>
        <v>0</v>
      </c>
      <c r="C129" s="126">
        <f>'Year 4'!$G$75</f>
        <v>0</v>
      </c>
    </row>
    <row r="130" spans="1:3" ht="15.6" hidden="1" outlineLevel="1" x14ac:dyDescent="0.3">
      <c r="A130" s="6" t="s">
        <v>30</v>
      </c>
      <c r="B130" s="103">
        <f>'Year 4'!$H$74</f>
        <v>0</v>
      </c>
      <c r="C130" s="126">
        <f>'Year 4'!$H$75</f>
        <v>0</v>
      </c>
    </row>
    <row r="131" spans="1:3" ht="15.6" hidden="1" outlineLevel="1" x14ac:dyDescent="0.3">
      <c r="A131" s="6" t="s">
        <v>36</v>
      </c>
      <c r="B131" s="103">
        <f>'Year 4'!$I$74</f>
        <v>0</v>
      </c>
      <c r="C131" s="126">
        <f>'Year 4'!$I$75</f>
        <v>0</v>
      </c>
    </row>
    <row r="132" spans="1:3" ht="15.6" hidden="1" outlineLevel="1" x14ac:dyDescent="0.3">
      <c r="A132" s="6" t="s">
        <v>37</v>
      </c>
      <c r="B132" s="103">
        <f>'Year 4'!$I$74</f>
        <v>0</v>
      </c>
      <c r="C132" s="126">
        <f>'Year 4'!$J$75</f>
        <v>0</v>
      </c>
    </row>
    <row r="133" spans="1:3" ht="15.6" hidden="1" outlineLevel="1" x14ac:dyDescent="0.3">
      <c r="A133" s="6" t="s">
        <v>38</v>
      </c>
      <c r="B133" s="103">
        <f>'Year 4'!$K$74</f>
        <v>0</v>
      </c>
      <c r="C133" s="126">
        <f>'Year 4'!$K$75</f>
        <v>0</v>
      </c>
    </row>
    <row r="134" spans="1:3" ht="15.6" hidden="1" outlineLevel="1" x14ac:dyDescent="0.3">
      <c r="A134" s="6" t="s">
        <v>39</v>
      </c>
      <c r="B134" s="103">
        <f>'Year 4'!$K$74</f>
        <v>0</v>
      </c>
      <c r="C134" s="126">
        <f>'Year 4'!$L$75</f>
        <v>0</v>
      </c>
    </row>
    <row r="135" spans="1:3" ht="15.6" hidden="1" outlineLevel="1" x14ac:dyDescent="0.3">
      <c r="A135" s="6" t="s">
        <v>40</v>
      </c>
      <c r="B135" s="103">
        <f>'Year 4'!$M$74</f>
        <v>0</v>
      </c>
      <c r="C135" s="126">
        <f>'Year 4'!$M$75</f>
        <v>0</v>
      </c>
    </row>
    <row r="136" spans="1:3" ht="15.6" hidden="1" outlineLevel="1" x14ac:dyDescent="0.3">
      <c r="A136" s="99"/>
      <c r="B136" s="207"/>
      <c r="C136" s="208"/>
    </row>
    <row r="137" spans="1:3" ht="15.6" hidden="1" outlineLevel="1" x14ac:dyDescent="0.3">
      <c r="A137" s="6" t="s">
        <v>79</v>
      </c>
      <c r="B137" s="30" t="str">
        <f>IF(COUNTIF(B124:B135,"yes")&gt;0,"Requires Attention","Does Not Require Attention")</f>
        <v>Does Not Require Attention</v>
      </c>
      <c r="C137" s="30" t="s">
        <v>2</v>
      </c>
    </row>
    <row r="138" spans="1:3" ht="21" collapsed="1" x14ac:dyDescent="0.3">
      <c r="A138" s="77"/>
      <c r="B138" s="73"/>
      <c r="C138" s="73"/>
    </row>
    <row r="139" spans="1:3" ht="22.5" customHeight="1" x14ac:dyDescent="0.3">
      <c r="A139" s="69" t="s">
        <v>95</v>
      </c>
      <c r="B139" s="73"/>
      <c r="C139" s="73"/>
    </row>
    <row r="140" spans="1:3" ht="15.6" hidden="1" customHeight="1" outlineLevel="1" x14ac:dyDescent="0.3">
      <c r="A140" s="252" t="s">
        <v>34</v>
      </c>
      <c r="B140" s="253"/>
      <c r="C140" s="254"/>
    </row>
    <row r="141" spans="1:3" ht="18" hidden="1" outlineLevel="1" x14ac:dyDescent="0.3">
      <c r="A141" s="69" t="s">
        <v>1</v>
      </c>
      <c r="B141" s="69" t="s">
        <v>7</v>
      </c>
      <c r="C141" s="248"/>
    </row>
    <row r="142" spans="1:3" ht="31.2" hidden="1" outlineLevel="1" x14ac:dyDescent="0.3">
      <c r="A142" s="6" t="s">
        <v>104</v>
      </c>
      <c r="B142" s="30" t="str">
        <f>IF(COUNTIF('Year 5'!$B$46:$M$46,"yes")&gt;0,"Yes","No")</f>
        <v>No</v>
      </c>
      <c r="C142" s="14"/>
    </row>
    <row r="143" spans="1:3" ht="46.8" hidden="1" outlineLevel="1" x14ac:dyDescent="0.3">
      <c r="A143" s="90" t="s">
        <v>105</v>
      </c>
      <c r="B143" s="30" t="str">
        <f>IF(COUNTIF('Year 5'!$B$47:$M$47,"yes")&gt;0,"Yes","No")</f>
        <v>No</v>
      </c>
      <c r="C143" s="14"/>
    </row>
    <row r="144" spans="1:3" ht="46.8" hidden="1" outlineLevel="1" x14ac:dyDescent="0.3">
      <c r="A144" s="91" t="s">
        <v>106</v>
      </c>
      <c r="B144" s="30" t="str">
        <f>IF(COUNTIF('Year 5'!$B$48:$M$48,"yes")&gt;0,"Yes","No")</f>
        <v>No</v>
      </c>
      <c r="C144" s="14"/>
    </row>
    <row r="145" spans="1:3" ht="46.8" hidden="1" outlineLevel="1" x14ac:dyDescent="0.3">
      <c r="A145" s="6" t="s">
        <v>107</v>
      </c>
      <c r="B145" s="30" t="str">
        <f>IF(COUNTIF('Year 5'!$B$52:$M$52,"yes")&gt;0,"Yes","No")</f>
        <v>No</v>
      </c>
      <c r="C145" s="14"/>
    </row>
    <row r="146" spans="1:3" ht="62.4" hidden="1" outlineLevel="1" x14ac:dyDescent="0.3">
      <c r="A146" s="6" t="s">
        <v>108</v>
      </c>
      <c r="B146" s="30" t="str">
        <f>IF(COUNTIF('Year 5'!B204:M204,"yes")&gt;0,"Yes","No")</f>
        <v>No</v>
      </c>
      <c r="C146" s="14"/>
    </row>
    <row r="147" spans="1:3" ht="31.2" hidden="1" outlineLevel="1" x14ac:dyDescent="0.3">
      <c r="A147" s="6" t="s">
        <v>116</v>
      </c>
      <c r="B147" s="123" t="e">
        <f>IF(AVERAGE('Year 5'!$B$55:$M$55)&lt;2,"1 = None of the outputs/outcomes were achieved",IF(AVERAGE('Year 5'!$B$55:$M$55)&lt;2,"2 = Some but less than half of the outputs/outcomes were achieved",IF(AVERAGE('Year 5'!$B$55:$M$55)&lt;4,"3 = half of the outputs/outcomes were achieved",IF(AVERAGE('Year 5'!$B$55:$M$55)&lt;5,"4 = More than half but not all of the outputs/outcomes were achieved",IF(AVERAGE('Year 5'!$B$55:$M$55)&lt;5.5,"5 = all of the outputs/outcomes were achieved",0)))))</f>
        <v>#DIV/0!</v>
      </c>
      <c r="C147" s="14"/>
    </row>
    <row r="148" spans="1:3" ht="31.2" hidden="1" outlineLevel="1" x14ac:dyDescent="0.3">
      <c r="A148" s="6" t="s">
        <v>117</v>
      </c>
      <c r="B148" s="123" t="e">
        <f>IF(AVERAGE('Year 5'!$B$56:$M$56)&lt;2,"1 = None of the outputs/outcomes were achieved",IF(AVERAGE('Year 5'!$B$56:$M$56)&lt;2,"2 = Some but less than half of the outputs/outcomes were achieved",IF(AVERAGE('Year 5'!$B$56:$M$56)&lt;4,"3 = half of the outputs/outcomes were achieved",IF(AVERAGE('Year 5'!$B$56:$M$56)&lt;5,"4 = More than half but not all of the outputs/outcomes were achieved",IF(AVERAGE('Year 5'!$B$56:$M$56)&lt;5.5,"5 = all of the outputs/outcomes were achieved",0)))))</f>
        <v>#DIV/0!</v>
      </c>
      <c r="C148" s="14"/>
    </row>
    <row r="149" spans="1:3" ht="31.2" hidden="1" outlineLevel="1" x14ac:dyDescent="0.3">
      <c r="A149" s="122" t="s">
        <v>118</v>
      </c>
      <c r="B149" s="123" t="s">
        <v>160</v>
      </c>
      <c r="C149" s="49"/>
    </row>
    <row r="150" spans="1:3" ht="31.2" hidden="1" outlineLevel="1" x14ac:dyDescent="0.3">
      <c r="A150" s="23" t="s">
        <v>119</v>
      </c>
      <c r="B150" s="123" t="e">
        <f>IF(AVERAGE('Year 5'!$B$68:$M$68)&lt;2,"1 = None of the narratives support the Council's assessment",IF(AVERAGE('Year 5'!$B$68:$M$68)&lt;3,"2 = Some narratives support the Council's assessment",IF(AVERAGE('Year 5'!$B$68:$M$68)&lt;4,"3 = All narratives support the Council's assessment")))</f>
        <v>#DIV/0!</v>
      </c>
      <c r="C150" s="14"/>
    </row>
    <row r="151" spans="1:3" ht="31.2" hidden="1" outlineLevel="1" x14ac:dyDescent="0.3">
      <c r="A151" s="6" t="s">
        <v>120</v>
      </c>
      <c r="B151" s="123" t="e">
        <f>IF(AVERAGE('Year 5'!$B$69:$M$69)&lt;2,"1 = not at all: none of the items are addressed",IF(AVERAGE('Year 5'!$B$69:$M$69)&lt;3,"2 = partially: some, but not all items are addressed",IF(AVERAGE('Year 5'!$B$69:$M$69)&lt;4,"3 = fully: all items are addressed")))</f>
        <v>#DIV/0!</v>
      </c>
      <c r="C151" s="50"/>
    </row>
    <row r="152" spans="1:3" ht="46.8" hidden="1" outlineLevel="1" x14ac:dyDescent="0.3">
      <c r="A152" s="6" t="s">
        <v>121</v>
      </c>
      <c r="B152" s="129" t="e">
        <f>IF(AVERAGE('Year 5'!$B$71:$M$71)&lt;2,"1 = not at all: none of the items are addressed",IF(AVERAGE('Year 5'!$B$71:$M$71)&lt;3,"2 = partially: some, but not all items are addressed",IF(AVERAGE('Year 5'!$B$71:$M$71)&lt;4,"3 = fully: all items are addressed")))</f>
        <v>#DIV/0!</v>
      </c>
      <c r="C152" s="50"/>
    </row>
    <row r="153" spans="1:3" ht="46.8" hidden="1" outlineLevel="1" x14ac:dyDescent="0.3">
      <c r="A153" s="27" t="s">
        <v>122</v>
      </c>
      <c r="B153" s="129" t="e">
        <f>IF(AVERAGE('Year 5'!B223:M223)&lt;2,"1 = not at all: none of the items are addressed",IF(AVERAGE('Year 5'!B223:M223)&lt;3,"2 = partially: some, but not all items are addressed",IF(AVERAGE('Year 5'!B223:M223)&lt;4,"3 = fully: all items are addressed")))</f>
        <v>#DIV/0!</v>
      </c>
      <c r="C153" s="50"/>
    </row>
    <row r="154" spans="1:3" ht="15.6" hidden="1" outlineLevel="1" x14ac:dyDescent="0.3">
      <c r="A154" s="29" t="s">
        <v>109</v>
      </c>
      <c r="B154" s="130" t="str">
        <f>IF(COUNTIF(B142:B146,"yes")=5,"Meets Requirements","Does Not Meet Requirements")</f>
        <v>Does Not Meet Requirements</v>
      </c>
      <c r="C154" s="50"/>
    </row>
    <row r="155" spans="1:3" hidden="1" outlineLevel="1" x14ac:dyDescent="0.3">
      <c r="A155" s="36"/>
      <c r="B155" s="36"/>
      <c r="C155" s="36"/>
    </row>
    <row r="156" spans="1:3" ht="26.25" hidden="1" customHeight="1" outlineLevel="1" x14ac:dyDescent="0.3">
      <c r="A156" s="241" t="s">
        <v>21</v>
      </c>
      <c r="B156" s="242"/>
      <c r="C156" s="243"/>
    </row>
    <row r="157" spans="1:3" ht="15.6" hidden="1" outlineLevel="1" x14ac:dyDescent="0.3">
      <c r="A157" s="19" t="s">
        <v>23</v>
      </c>
      <c r="B157" s="19" t="s">
        <v>12</v>
      </c>
      <c r="C157" s="19" t="s">
        <v>13</v>
      </c>
    </row>
    <row r="158" spans="1:3" ht="15.6" hidden="1" outlineLevel="1" x14ac:dyDescent="0.3">
      <c r="A158" s="6" t="s">
        <v>24</v>
      </c>
      <c r="B158" s="103">
        <f>'Year 5'!$B$74</f>
        <v>0</v>
      </c>
      <c r="C158" s="126">
        <f>'Year 5'!$B$75</f>
        <v>0</v>
      </c>
    </row>
    <row r="159" spans="1:3" ht="15.6" hidden="1" outlineLevel="1" x14ac:dyDescent="0.3">
      <c r="A159" s="6" t="s">
        <v>25</v>
      </c>
      <c r="B159" s="103">
        <f>'Year 5'!$C$74</f>
        <v>0</v>
      </c>
      <c r="C159" s="126">
        <f>'Year 5'!$C$75</f>
        <v>0</v>
      </c>
    </row>
    <row r="160" spans="1:3" ht="15.6" hidden="1" outlineLevel="1" x14ac:dyDescent="0.3">
      <c r="A160" s="6" t="s">
        <v>26</v>
      </c>
      <c r="B160" s="103">
        <f>'Year 5'!$D$74</f>
        <v>0</v>
      </c>
      <c r="C160" s="126">
        <f>'Year 5'!$D$75</f>
        <v>0</v>
      </c>
    </row>
    <row r="161" spans="1:3" ht="15.6" hidden="1" outlineLevel="1" x14ac:dyDescent="0.3">
      <c r="A161" s="6" t="s">
        <v>27</v>
      </c>
      <c r="B161" s="103">
        <f>'Year 5'!$E$74</f>
        <v>0</v>
      </c>
      <c r="C161" s="126">
        <f>'Year 5'!$E$75</f>
        <v>0</v>
      </c>
    </row>
    <row r="162" spans="1:3" ht="15.6" hidden="1" outlineLevel="1" x14ac:dyDescent="0.3">
      <c r="A162" s="6" t="s">
        <v>28</v>
      </c>
      <c r="B162" s="103">
        <f>'Year 5'!$F$74</f>
        <v>0</v>
      </c>
      <c r="C162" s="126">
        <f>'Year 5'!$F$75</f>
        <v>0</v>
      </c>
    </row>
    <row r="163" spans="1:3" ht="15.6" hidden="1" outlineLevel="1" x14ac:dyDescent="0.3">
      <c r="A163" s="6" t="s">
        <v>29</v>
      </c>
      <c r="B163" s="103">
        <f>'Year 5'!$G$74</f>
        <v>0</v>
      </c>
      <c r="C163" s="126">
        <f>'Year 5'!$G$75</f>
        <v>0</v>
      </c>
    </row>
    <row r="164" spans="1:3" ht="15.6" hidden="1" outlineLevel="1" x14ac:dyDescent="0.3">
      <c r="A164" s="6" t="s">
        <v>30</v>
      </c>
      <c r="B164" s="103">
        <f>'Year 5'!$H$74</f>
        <v>0</v>
      </c>
      <c r="C164" s="126">
        <f>'Year 5'!$H$75</f>
        <v>0</v>
      </c>
    </row>
    <row r="165" spans="1:3" ht="15.6" hidden="1" outlineLevel="1" x14ac:dyDescent="0.3">
      <c r="A165" s="6" t="s">
        <v>36</v>
      </c>
      <c r="B165" s="103">
        <f>'Year 5'!$I$74</f>
        <v>0</v>
      </c>
      <c r="C165" s="126">
        <f>'Year 5'!$I$75</f>
        <v>0</v>
      </c>
    </row>
    <row r="166" spans="1:3" ht="15.6" hidden="1" outlineLevel="1" x14ac:dyDescent="0.3">
      <c r="A166" s="6" t="s">
        <v>37</v>
      </c>
      <c r="B166" s="103">
        <f>'Year 5'!$I$74</f>
        <v>0</v>
      </c>
      <c r="C166" s="126">
        <f>'Year 5'!$J$75</f>
        <v>0</v>
      </c>
    </row>
    <row r="167" spans="1:3" ht="15.6" hidden="1" outlineLevel="1" x14ac:dyDescent="0.3">
      <c r="A167" s="6" t="s">
        <v>38</v>
      </c>
      <c r="B167" s="103">
        <f>'Year 5'!$K$74</f>
        <v>0</v>
      </c>
      <c r="C167" s="126">
        <f>'Year 5'!$K$75</f>
        <v>0</v>
      </c>
    </row>
    <row r="168" spans="1:3" ht="15.6" hidden="1" outlineLevel="1" x14ac:dyDescent="0.3">
      <c r="A168" s="6" t="s">
        <v>39</v>
      </c>
      <c r="B168" s="103">
        <f>'Year 5'!$K$74</f>
        <v>0</v>
      </c>
      <c r="C168" s="126">
        <f>'Year 5'!$L$75</f>
        <v>0</v>
      </c>
    </row>
    <row r="169" spans="1:3" ht="15.6" hidden="1" outlineLevel="1" x14ac:dyDescent="0.3">
      <c r="A169" s="6" t="s">
        <v>40</v>
      </c>
      <c r="B169" s="103">
        <f>'Year 5'!$M$74</f>
        <v>0</v>
      </c>
      <c r="C169" s="126">
        <f>'Year 5'!$M$75</f>
        <v>0</v>
      </c>
    </row>
    <row r="170" spans="1:3" ht="15.6" hidden="1" outlineLevel="1" x14ac:dyDescent="0.3">
      <c r="A170" s="99"/>
      <c r="B170" s="99"/>
      <c r="C170" s="99"/>
    </row>
    <row r="171" spans="1:3" ht="15.6" hidden="1" outlineLevel="1" x14ac:dyDescent="0.3">
      <c r="A171" s="6" t="s">
        <v>79</v>
      </c>
      <c r="B171" s="30" t="str">
        <f>IF(COUNTIF(B158:B169,"yes")&gt;0,"Requires Attention","Does Not Require Attention")</f>
        <v>Does Not Require Attention</v>
      </c>
      <c r="C171" s="30" t="s">
        <v>2</v>
      </c>
    </row>
    <row r="172" spans="1:3" collapsed="1" x14ac:dyDescent="0.3"/>
    <row r="173" spans="1:3" x14ac:dyDescent="0.3"/>
  </sheetData>
  <mergeCells count="5">
    <mergeCell ref="A54:C54"/>
    <mergeCell ref="A88:C88"/>
    <mergeCell ref="A122:C122"/>
    <mergeCell ref="A140:C140"/>
    <mergeCell ref="A156:C156"/>
  </mergeCells>
  <conditionalFormatting sqref="B22:B33 C22">
    <cfRule type="containsText" dxfId="21" priority="9" operator="containsText" text="No">
      <formula>NOT(ISERROR(SEARCH("No",B22)))</formula>
    </cfRule>
    <cfRule type="cellIs" dxfId="20" priority="10" operator="equal">
      <formula>"Yes"</formula>
    </cfRule>
  </conditionalFormatting>
  <conditionalFormatting sqref="B56:B67 C56">
    <cfRule type="containsText" dxfId="19" priority="7" operator="containsText" text="No">
      <formula>NOT(ISERROR(SEARCH("No",B56)))</formula>
    </cfRule>
    <cfRule type="cellIs" dxfId="18" priority="8" operator="equal">
      <formula>"Yes"</formula>
    </cfRule>
  </conditionalFormatting>
  <conditionalFormatting sqref="B90:B101 C90">
    <cfRule type="containsText" dxfId="17" priority="5" operator="containsText" text="No">
      <formula>NOT(ISERROR(SEARCH("No",B90)))</formula>
    </cfRule>
    <cfRule type="cellIs" dxfId="16" priority="6" operator="equal">
      <formula>"Yes"</formula>
    </cfRule>
  </conditionalFormatting>
  <conditionalFormatting sqref="B124:B136 C124">
    <cfRule type="containsText" dxfId="15" priority="3" operator="containsText" text="No">
      <formula>NOT(ISERROR(SEARCH("No",B124)))</formula>
    </cfRule>
    <cfRule type="cellIs" dxfId="14" priority="4" operator="equal">
      <formula>"Yes"</formula>
    </cfRule>
  </conditionalFormatting>
  <conditionalFormatting sqref="B158:B169 C158">
    <cfRule type="containsText" dxfId="13" priority="1" operator="containsText" text="No">
      <formula>NOT(ISERROR(SEARCH("No",B158)))</formula>
    </cfRule>
    <cfRule type="cellIs" dxfId="12" priority="2" operator="equal">
      <formula>"Yes"</formula>
    </cfRule>
  </conditionalFormatting>
  <pageMargins left="7.7129629629629631E-2" right="0.25" top="6.4537037037037032E-2" bottom="0.75" header="0.3" footer="0.3"/>
  <pageSetup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544D-ACDF-45F7-A5DB-E7851D31DD83}">
  <dimension ref="A1:H21"/>
  <sheetViews>
    <sheetView showGridLines="0" view="pageLayout" zoomScale="80" zoomScaleNormal="100" zoomScalePageLayoutView="80" workbookViewId="0">
      <selection activeCell="A15" sqref="A15"/>
    </sheetView>
  </sheetViews>
  <sheetFormatPr defaultColWidth="0" defaultRowHeight="14.4" zeroHeight="1" x14ac:dyDescent="0.3"/>
  <cols>
    <col min="1" max="2" width="38" customWidth="1"/>
    <col min="3" max="5" width="23.5546875" customWidth="1"/>
    <col min="6" max="6" width="8.88671875" customWidth="1"/>
    <col min="9" max="16384" width="8.88671875" hidden="1"/>
  </cols>
  <sheetData>
    <row r="1" spans="1:8" ht="21" x14ac:dyDescent="0.4">
      <c r="A1" s="132" t="s">
        <v>111</v>
      </c>
      <c r="B1" s="133"/>
      <c r="C1" s="133"/>
      <c r="D1" s="133"/>
      <c r="E1" s="133"/>
      <c r="F1" s="134"/>
      <c r="G1" s="134"/>
      <c r="H1" s="134"/>
    </row>
    <row r="2" spans="1:8" ht="23.25" customHeight="1" x14ac:dyDescent="0.3">
      <c r="A2" s="244" t="s">
        <v>31</v>
      </c>
      <c r="B2" s="244"/>
      <c r="C2" s="244"/>
      <c r="D2" s="244"/>
      <c r="E2" s="244"/>
      <c r="F2" s="1"/>
      <c r="G2" s="1"/>
      <c r="H2" s="1"/>
    </row>
    <row r="3" spans="1:8" x14ac:dyDescent="0.3">
      <c r="A3" s="31" t="s">
        <v>41</v>
      </c>
      <c r="B3" s="31" t="s">
        <v>76</v>
      </c>
      <c r="C3" s="31" t="s">
        <v>80</v>
      </c>
      <c r="D3" s="31" t="s">
        <v>42</v>
      </c>
      <c r="E3" s="31" t="s">
        <v>13</v>
      </c>
      <c r="F3" s="3"/>
    </row>
    <row r="4" spans="1:8" ht="28.8" x14ac:dyDescent="0.3">
      <c r="A4" s="15" t="s">
        <v>71</v>
      </c>
      <c r="B4" s="15" t="s">
        <v>77</v>
      </c>
      <c r="C4" s="46" t="str">
        <f>'Summary A'!C13</f>
        <v>Does Not Fully Meet Requirements</v>
      </c>
      <c r="D4" s="46" t="str">
        <f>'Summary A'!D13</f>
        <v>Does Not Require Attention</v>
      </c>
      <c r="E4" s="211" t="str">
        <f>'Summary A'!E13</f>
        <v>Open text Box</v>
      </c>
    </row>
    <row r="5" spans="1:8" ht="28.8" x14ac:dyDescent="0.3">
      <c r="A5" s="15" t="s">
        <v>71</v>
      </c>
      <c r="B5" s="15" t="s">
        <v>78</v>
      </c>
      <c r="C5" s="131" t="str">
        <f>'Summary B - Goals'!B18</f>
        <v>Does Not Meet Requirements</v>
      </c>
      <c r="D5" s="46" t="str">
        <f>'Summary B - Goals'!B35</f>
        <v>Does Not Require Attention</v>
      </c>
      <c r="E5" s="211" t="str">
        <f>'Summary B - Goals'!C35</f>
        <v>Open text box</v>
      </c>
    </row>
    <row r="6" spans="1:8" ht="28.8" x14ac:dyDescent="0.3">
      <c r="A6" s="15" t="s">
        <v>72</v>
      </c>
      <c r="B6" s="15" t="s">
        <v>77</v>
      </c>
      <c r="C6" s="131" t="str">
        <f>'Summary A'!C26</f>
        <v>Does Not Fully Meet Requirements</v>
      </c>
      <c r="D6" s="131" t="str">
        <f>'Summary A'!D26</f>
        <v>Does Not Require Attention</v>
      </c>
      <c r="E6" s="202" t="str">
        <f>'Summary A'!E26</f>
        <v>Open text Box</v>
      </c>
    </row>
    <row r="7" spans="1:8" ht="25.8" customHeight="1" x14ac:dyDescent="0.3">
      <c r="A7" s="15" t="s">
        <v>72</v>
      </c>
      <c r="B7" s="15" t="s">
        <v>78</v>
      </c>
      <c r="C7" s="131" t="str">
        <f>'Summary B - Goals'!B52</f>
        <v>Does Not Meet Requirements</v>
      </c>
      <c r="D7" s="131" t="str">
        <f>'Summary B - Goals'!B69</f>
        <v>Does Not Require Attention</v>
      </c>
      <c r="E7" s="211" t="str">
        <f>'Summary B - Goals'!C69</f>
        <v>Open text box</v>
      </c>
    </row>
    <row r="8" spans="1:8" ht="28.8" x14ac:dyDescent="0.3">
      <c r="A8" s="15" t="s">
        <v>73</v>
      </c>
      <c r="B8" s="15" t="s">
        <v>77</v>
      </c>
      <c r="C8" s="131" t="str">
        <f>'Summary A'!C39</f>
        <v>Does Not Fully Meet Requirements</v>
      </c>
      <c r="D8" s="131" t="str">
        <f>'Summary A'!D39</f>
        <v>Does Not Require Attention</v>
      </c>
      <c r="E8" s="211" t="str">
        <f>'Summary A'!E39</f>
        <v>Open text Box</v>
      </c>
    </row>
    <row r="9" spans="1:8" ht="28.2" customHeight="1" x14ac:dyDescent="0.3">
      <c r="A9" s="15" t="s">
        <v>73</v>
      </c>
      <c r="B9" s="15" t="s">
        <v>78</v>
      </c>
      <c r="C9" s="131" t="str">
        <f>'Summary B - Goals'!B86</f>
        <v>Does Not Meet Requirements</v>
      </c>
      <c r="D9" s="131" t="str">
        <f>'Summary B - Goals'!B103</f>
        <v>Does Not Require Attention</v>
      </c>
      <c r="E9" s="211" t="str">
        <f>'Summary B - Goals'!C103</f>
        <v>Open text box</v>
      </c>
    </row>
    <row r="10" spans="1:8" ht="27" customHeight="1" x14ac:dyDescent="0.3">
      <c r="A10" s="15" t="s">
        <v>74</v>
      </c>
      <c r="B10" s="15" t="s">
        <v>77</v>
      </c>
      <c r="C10" s="131" t="str">
        <f>'Summary A'!C53</f>
        <v>Does Not Fully Meet Requirements</v>
      </c>
      <c r="D10" s="131" t="str">
        <f>'Summary A'!D53</f>
        <v>Does Not Require Attention</v>
      </c>
      <c r="E10" s="211" t="str">
        <f>'Summary A'!E53</f>
        <v>open text for comments</v>
      </c>
    </row>
    <row r="11" spans="1:8" ht="29.4" customHeight="1" x14ac:dyDescent="0.3">
      <c r="A11" s="15" t="s">
        <v>74</v>
      </c>
      <c r="B11" s="15" t="s">
        <v>78</v>
      </c>
      <c r="C11" s="131" t="str">
        <f>'Summary B - Goals'!B120</f>
        <v>Does Not Meet Requirements</v>
      </c>
      <c r="D11" s="131" t="str">
        <f>'Summary B - Goals'!B137</f>
        <v>Does Not Require Attention</v>
      </c>
      <c r="E11" s="211" t="str">
        <f>'Summary B - Goals'!C137</f>
        <v>Open text box</v>
      </c>
    </row>
    <row r="12" spans="1:8" ht="26.4" customHeight="1" x14ac:dyDescent="0.3">
      <c r="A12" s="15" t="s">
        <v>75</v>
      </c>
      <c r="B12" s="15" t="s">
        <v>77</v>
      </c>
      <c r="C12" s="131" t="str">
        <f>'Summary A'!C67</f>
        <v>Does Not Fully Meet Requirements</v>
      </c>
      <c r="D12" s="131" t="str">
        <f>'Summary A'!D67</f>
        <v>Does Not Require Attention</v>
      </c>
      <c r="E12" s="211" t="str">
        <f>'Summary A'!E67</f>
        <v>Open text box</v>
      </c>
    </row>
    <row r="13" spans="1:8" ht="28.8" x14ac:dyDescent="0.3">
      <c r="A13" s="15" t="s">
        <v>75</v>
      </c>
      <c r="B13" s="15" t="s">
        <v>78</v>
      </c>
      <c r="C13" s="131" t="str">
        <f>'Summary B - Goals'!B154</f>
        <v>Does Not Meet Requirements</v>
      </c>
      <c r="D13" s="131" t="str">
        <f>'Summary B - Goals'!B171</f>
        <v>Does Not Require Attention</v>
      </c>
      <c r="E13" s="211" t="str">
        <f>'Summary B - Goals'!C171</f>
        <v>Open text box</v>
      </c>
    </row>
    <row r="14" spans="1:8" x14ac:dyDescent="0.3">
      <c r="A14" s="48"/>
      <c r="B14" s="48"/>
      <c r="C14" s="48"/>
      <c r="D14" s="48"/>
      <c r="E14" s="48"/>
    </row>
    <row r="15" spans="1:8" x14ac:dyDescent="0.3">
      <c r="A15" s="48"/>
    </row>
    <row r="16" spans="1:8" x14ac:dyDescent="0.3">
      <c r="A16" s="48"/>
    </row>
    <row r="17" spans="1:2" ht="43.2" x14ac:dyDescent="0.3">
      <c r="A17" s="32" t="s">
        <v>113</v>
      </c>
      <c r="B17" s="48"/>
    </row>
    <row r="18" spans="1:2" x14ac:dyDescent="0.3">
      <c r="A18" s="154" t="s">
        <v>112</v>
      </c>
    </row>
    <row r="19" spans="1:2" x14ac:dyDescent="0.3"/>
    <row r="20" spans="1:2" x14ac:dyDescent="0.3"/>
    <row r="21" spans="1:2" x14ac:dyDescent="0.3"/>
  </sheetData>
  <mergeCells count="1">
    <mergeCell ref="A2:E2"/>
  </mergeCells>
  <phoneticPr fontId="3" type="noConversion"/>
  <conditionalFormatting sqref="C5">
    <cfRule type="containsText" dxfId="11" priority="11" operator="containsText" text="Meets Requirements">
      <formula>NOT(ISERROR(SEARCH("Meets Requirements",C5)))</formula>
    </cfRule>
    <cfRule type="containsText" dxfId="10" priority="12" operator="containsText" text="Does Not Meet Requirements">
      <formula>NOT(ISERROR(SEARCH("Does Not Meet Requirements",C5)))</formula>
    </cfRule>
  </conditionalFormatting>
  <conditionalFormatting sqref="D5">
    <cfRule type="containsText" dxfId="9" priority="9" operator="containsText" text="Yes">
      <formula>NOT(ISERROR(SEARCH("Yes",D5)))</formula>
    </cfRule>
    <cfRule type="containsText" dxfId="8" priority="10" operator="containsText" text="No">
      <formula>NOT(ISERROR(SEARCH("No",D5)))</formula>
    </cfRule>
  </conditionalFormatting>
  <conditionalFormatting sqref="C4">
    <cfRule type="containsText" dxfId="7" priority="7" operator="containsText" text="Meets Requirements">
      <formula>NOT(ISERROR(SEARCH("Meets Requirements",C4)))</formula>
    </cfRule>
    <cfRule type="containsText" dxfId="6" priority="8" operator="containsText" text="Does Not Fully Meet Requirements">
      <formula>NOT(ISERROR(SEARCH("Does Not Fully Meet Requirements",C4)))</formula>
    </cfRule>
  </conditionalFormatting>
  <conditionalFormatting sqref="D4">
    <cfRule type="containsText" dxfId="5" priority="5" operator="containsText" text="Does Not Require Attention">
      <formula>NOT(ISERROR(SEARCH("Does Not Require Attention",D4)))</formula>
    </cfRule>
    <cfRule type="containsText" dxfId="4" priority="6" operator="containsText" text="Requires Attention">
      <formula>NOT(ISERROR(SEARCH("Requires Attention",D4)))</formula>
    </cfRule>
  </conditionalFormatting>
  <conditionalFormatting sqref="C4:C13">
    <cfRule type="containsText" dxfId="3" priority="3" operator="containsText" text="Meets Requirements">
      <formula>NOT(ISERROR(SEARCH("Meets Requirements",C4)))</formula>
    </cfRule>
    <cfRule type="containsText" dxfId="2" priority="4" operator="containsText" text="Does Not">
      <formula>NOT(ISERROR(SEARCH("Does Not",C4)))</formula>
    </cfRule>
  </conditionalFormatting>
  <conditionalFormatting sqref="D4:D13">
    <cfRule type="cellIs" dxfId="1" priority="1" operator="equal">
      <formula>"Requires Attention"</formula>
    </cfRule>
    <cfRule type="cellIs" dxfId="0" priority="2" operator="equal">
      <formula>"Does Not Require Attention"</formula>
    </cfRule>
  </conditionalFormatting>
  <pageMargins left="0.32666666666666666" right="0.7" top="0.34222222222222221" bottom="0.75" header="0.3" footer="0.3"/>
  <pageSetup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vt:lpstr>
      <vt:lpstr>Year 1</vt:lpstr>
      <vt:lpstr>Year 2</vt:lpstr>
      <vt:lpstr>Year 3</vt:lpstr>
      <vt:lpstr>Year 4</vt:lpstr>
      <vt:lpstr>Year 5</vt:lpstr>
      <vt:lpstr>Summary A</vt:lpstr>
      <vt:lpstr>Summary B - Goals</vt:lpstr>
      <vt:lpstr>Cumulative Summary</vt:lpstr>
      <vt:lpstr>'Cumulative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Diamond, Zipi</dc:creator>
  <cp:lastModifiedBy>Heinzerling,Amanda</cp:lastModifiedBy>
  <dcterms:created xsi:type="dcterms:W3CDTF">2022-03-29T19:34:09Z</dcterms:created>
  <dcterms:modified xsi:type="dcterms:W3CDTF">2022-07-22T19:24:47Z</dcterms:modified>
</cp:coreProperties>
</file>